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60" windowWidth="11340" windowHeight="8844" tabRatio="603"/>
  </bookViews>
  <sheets>
    <sheet name="PlanRAS2017_2019" sheetId="61" r:id="rId1"/>
  </sheets>
  <definedNames>
    <definedName name="_xlnm._FilterDatabase" localSheetId="0" hidden="1">PlanRAS2017_2019!$A$35:$O$35</definedName>
    <definedName name="_xlnm.Print_Titles" localSheetId="0">PlanRAS2017_2019!$24:$26</definedName>
    <definedName name="_xlnm.Print_Area" localSheetId="0">PlanRAS2017_2019!$A$1:$O$682</definedName>
  </definedNames>
  <calcPr calcId="125725"/>
</workbook>
</file>

<file path=xl/calcChain.xml><?xml version="1.0" encoding="utf-8"?>
<calcChain xmlns="http://schemas.openxmlformats.org/spreadsheetml/2006/main">
  <c r="O102" i="61"/>
  <c r="O80"/>
  <c r="O139"/>
  <c r="O520"/>
  <c r="O430"/>
  <c r="O228"/>
  <c r="N228"/>
  <c r="O285"/>
  <c r="N285"/>
  <c r="O667"/>
  <c r="O666" s="1"/>
  <c r="O665" s="1"/>
  <c r="O670"/>
  <c r="O583"/>
  <c r="O582"/>
  <c r="O501"/>
  <c r="O500" s="1"/>
  <c r="O505"/>
  <c r="O511"/>
  <c r="O514"/>
  <c r="O522"/>
  <c r="O523"/>
  <c r="O422"/>
  <c r="O421" s="1"/>
  <c r="O426"/>
  <c r="O434"/>
  <c r="O441"/>
  <c r="O411"/>
  <c r="O403"/>
  <c r="O396"/>
  <c r="O392"/>
  <c r="O388"/>
  <c r="O385"/>
  <c r="O331"/>
  <c r="O329"/>
  <c r="O306"/>
  <c r="O305" s="1"/>
  <c r="O302"/>
  <c r="O300"/>
  <c r="O288"/>
  <c r="O284" s="1"/>
  <c r="O269"/>
  <c r="O265"/>
  <c r="O153"/>
  <c r="O154"/>
  <c r="O159"/>
  <c r="O157"/>
  <c r="O133"/>
  <c r="O132" s="1"/>
  <c r="O126"/>
  <c r="O125" s="1"/>
  <c r="O121"/>
  <c r="O120" s="1"/>
  <c r="O117"/>
  <c r="O115"/>
  <c r="O113"/>
  <c r="O96"/>
  <c r="O95" s="1"/>
  <c r="O94" s="1"/>
  <c r="O104" s="1"/>
  <c r="O87"/>
  <c r="O86" s="1"/>
  <c r="O68"/>
  <c r="O57"/>
  <c r="O61"/>
  <c r="J514"/>
  <c r="D302"/>
  <c r="I670"/>
  <c r="O533"/>
  <c r="O532"/>
  <c r="O267"/>
  <c r="C459"/>
  <c r="D385"/>
  <c r="E385"/>
  <c r="F385"/>
  <c r="G385"/>
  <c r="H385"/>
  <c r="I385"/>
  <c r="J385"/>
  <c r="K385"/>
  <c r="L385"/>
  <c r="M385"/>
  <c r="N385"/>
  <c r="D374"/>
  <c r="E374"/>
  <c r="F374"/>
  <c r="G374"/>
  <c r="H374"/>
  <c r="I374"/>
  <c r="I373"/>
  <c r="I372" s="1"/>
  <c r="J374"/>
  <c r="J373" s="1"/>
  <c r="K374"/>
  <c r="L374"/>
  <c r="M374"/>
  <c r="N374"/>
  <c r="O374"/>
  <c r="D376"/>
  <c r="E376"/>
  <c r="F376"/>
  <c r="G376"/>
  <c r="H376"/>
  <c r="I376"/>
  <c r="J376"/>
  <c r="J372"/>
  <c r="K376"/>
  <c r="L376"/>
  <c r="M376"/>
  <c r="N376"/>
  <c r="O376"/>
  <c r="O380"/>
  <c r="O379" s="1"/>
  <c r="O378"/>
  <c r="N380"/>
  <c r="N379"/>
  <c r="N378" s="1"/>
  <c r="M380"/>
  <c r="M379" s="1"/>
  <c r="M378"/>
  <c r="L380"/>
  <c r="L379"/>
  <c r="L378" s="1"/>
  <c r="K380"/>
  <c r="K379" s="1"/>
  <c r="K378"/>
  <c r="J380"/>
  <c r="J379"/>
  <c r="J378" s="1"/>
  <c r="I380"/>
  <c r="I379" s="1"/>
  <c r="I378"/>
  <c r="H380"/>
  <c r="H379"/>
  <c r="H378" s="1"/>
  <c r="G380"/>
  <c r="G379" s="1"/>
  <c r="G378"/>
  <c r="F380"/>
  <c r="F379"/>
  <c r="F378" s="1"/>
  <c r="E380"/>
  <c r="E379" s="1"/>
  <c r="E378"/>
  <c r="D380"/>
  <c r="D379"/>
  <c r="D378" s="1"/>
  <c r="C381"/>
  <c r="C380" s="1"/>
  <c r="C379"/>
  <c r="C378" s="1"/>
  <c r="C377"/>
  <c r="C376" s="1"/>
  <c r="C375"/>
  <c r="C374" s="1"/>
  <c r="E670"/>
  <c r="E667"/>
  <c r="E662"/>
  <c r="E661" s="1"/>
  <c r="E660"/>
  <c r="E654"/>
  <c r="E650"/>
  <c r="E645"/>
  <c r="E642"/>
  <c r="E635"/>
  <c r="E634"/>
  <c r="E633" s="1"/>
  <c r="E630"/>
  <c r="E624"/>
  <c r="E619"/>
  <c r="E614"/>
  <c r="E611"/>
  <c r="E610" s="1"/>
  <c r="E603"/>
  <c r="E601"/>
  <c r="E598"/>
  <c r="E595"/>
  <c r="E590"/>
  <c r="E589" s="1"/>
  <c r="E585"/>
  <c r="E583"/>
  <c r="E578"/>
  <c r="E575"/>
  <c r="E570"/>
  <c r="E567"/>
  <c r="E563"/>
  <c r="E561"/>
  <c r="E560"/>
  <c r="E556"/>
  <c r="E555"/>
  <c r="E554" s="1"/>
  <c r="E551"/>
  <c r="E549"/>
  <c r="E547"/>
  <c r="E545"/>
  <c r="E541"/>
  <c r="E539"/>
  <c r="E533"/>
  <c r="E532" s="1"/>
  <c r="E528"/>
  <c r="E527" s="1"/>
  <c r="E523"/>
  <c r="E522" s="1"/>
  <c r="E520"/>
  <c r="E518"/>
  <c r="E514"/>
  <c r="E511"/>
  <c r="E509"/>
  <c r="E508" s="1"/>
  <c r="E505"/>
  <c r="E503"/>
  <c r="E501"/>
  <c r="E492"/>
  <c r="E490"/>
  <c r="E485"/>
  <c r="E479"/>
  <c r="E475"/>
  <c r="E474"/>
  <c r="E471"/>
  <c r="E469"/>
  <c r="E467"/>
  <c r="E466"/>
  <c r="E465" s="1"/>
  <c r="E461"/>
  <c r="E453"/>
  <c r="E451"/>
  <c r="E441"/>
  <c r="E434"/>
  <c r="E430"/>
  <c r="E426"/>
  <c r="E424"/>
  <c r="E422"/>
  <c r="E416"/>
  <c r="E415"/>
  <c r="E411"/>
  <c r="E409"/>
  <c r="E403"/>
  <c r="E396"/>
  <c r="E392"/>
  <c r="E388"/>
  <c r="E364"/>
  <c r="E362"/>
  <c r="E359"/>
  <c r="E355"/>
  <c r="E353"/>
  <c r="E351"/>
  <c r="E345"/>
  <c r="E343"/>
  <c r="E335"/>
  <c r="E334" s="1"/>
  <c r="E331"/>
  <c r="E329"/>
  <c r="E321"/>
  <c r="E317"/>
  <c r="E315"/>
  <c r="E306"/>
  <c r="E305"/>
  <c r="E302"/>
  <c r="E300"/>
  <c r="E292"/>
  <c r="E291"/>
  <c r="E288"/>
  <c r="E285"/>
  <c r="E284" s="1"/>
  <c r="E283"/>
  <c r="E294" s="1"/>
  <c r="E277"/>
  <c r="E276" s="1"/>
  <c r="E275"/>
  <c r="E279" s="1"/>
  <c r="E269"/>
  <c r="E267"/>
  <c r="E265"/>
  <c r="E255"/>
  <c r="E253"/>
  <c r="E247"/>
  <c r="E246"/>
  <c r="E245" s="1"/>
  <c r="E243"/>
  <c r="E235"/>
  <c r="E231"/>
  <c r="E224"/>
  <c r="E222"/>
  <c r="E220"/>
  <c r="E215"/>
  <c r="E213"/>
  <c r="E212"/>
  <c r="E209"/>
  <c r="E207"/>
  <c r="E199"/>
  <c r="E196"/>
  <c r="E194"/>
  <c r="E193"/>
  <c r="E190"/>
  <c r="E188"/>
  <c r="E187" s="1"/>
  <c r="E186" s="1"/>
  <c r="E201" s="1"/>
  <c r="E180"/>
  <c r="E179" s="1"/>
  <c r="E176"/>
  <c r="E174"/>
  <c r="E164"/>
  <c r="E163" s="1"/>
  <c r="E162"/>
  <c r="E159"/>
  <c r="E157"/>
  <c r="E156" s="1"/>
  <c r="E154"/>
  <c r="E153" s="1"/>
  <c r="E149"/>
  <c r="E148" s="1"/>
  <c r="E147" s="1"/>
  <c r="E145"/>
  <c r="E143"/>
  <c r="E139"/>
  <c r="E133"/>
  <c r="E129"/>
  <c r="E126"/>
  <c r="E121"/>
  <c r="E120"/>
  <c r="E117"/>
  <c r="E115"/>
  <c r="E113"/>
  <c r="E102"/>
  <c r="E100"/>
  <c r="E96"/>
  <c r="E87"/>
  <c r="E86"/>
  <c r="E80"/>
  <c r="E78"/>
  <c r="E68"/>
  <c r="E61"/>
  <c r="E57"/>
  <c r="E48"/>
  <c r="E46"/>
  <c r="E42"/>
  <c r="E40"/>
  <c r="E36"/>
  <c r="C602"/>
  <c r="C601"/>
  <c r="O601"/>
  <c r="N601"/>
  <c r="M601"/>
  <c r="L601"/>
  <c r="K601"/>
  <c r="J601"/>
  <c r="I601"/>
  <c r="H601"/>
  <c r="G601"/>
  <c r="F601"/>
  <c r="D601"/>
  <c r="D461"/>
  <c r="D460" s="1"/>
  <c r="F461"/>
  <c r="F460" s="1"/>
  <c r="G461"/>
  <c r="G460" s="1"/>
  <c r="H461"/>
  <c r="H460" s="1"/>
  <c r="I461"/>
  <c r="I460" s="1"/>
  <c r="J461"/>
  <c r="J460" s="1"/>
  <c r="K461"/>
  <c r="L461"/>
  <c r="L460"/>
  <c r="M461"/>
  <c r="M460"/>
  <c r="N461"/>
  <c r="N460"/>
  <c r="O461"/>
  <c r="O460"/>
  <c r="C462"/>
  <c r="N392"/>
  <c r="H392"/>
  <c r="I392"/>
  <c r="J392"/>
  <c r="K392"/>
  <c r="L392"/>
  <c r="M392"/>
  <c r="G392"/>
  <c r="F392"/>
  <c r="D392"/>
  <c r="C393"/>
  <c r="N229"/>
  <c r="C230"/>
  <c r="C626"/>
  <c r="D567"/>
  <c r="F567"/>
  <c r="G567"/>
  <c r="H567"/>
  <c r="I567"/>
  <c r="J567"/>
  <c r="K567"/>
  <c r="L567"/>
  <c r="M567"/>
  <c r="N567"/>
  <c r="O567"/>
  <c r="C569"/>
  <c r="C568"/>
  <c r="C567" s="1"/>
  <c r="D556"/>
  <c r="D555" s="1"/>
  <c r="D554" s="1"/>
  <c r="F556"/>
  <c r="F555"/>
  <c r="F554" s="1"/>
  <c r="G556"/>
  <c r="G555" s="1"/>
  <c r="G554" s="1"/>
  <c r="H556"/>
  <c r="H555"/>
  <c r="H554" s="1"/>
  <c r="I556"/>
  <c r="I555" s="1"/>
  <c r="I554" s="1"/>
  <c r="J556"/>
  <c r="J555"/>
  <c r="J554" s="1"/>
  <c r="K556"/>
  <c r="K555" s="1"/>
  <c r="K554" s="1"/>
  <c r="L556"/>
  <c r="L555"/>
  <c r="L554" s="1"/>
  <c r="M556"/>
  <c r="M555" s="1"/>
  <c r="M554" s="1"/>
  <c r="N556"/>
  <c r="N555"/>
  <c r="N554" s="1"/>
  <c r="O556"/>
  <c r="O555" s="1"/>
  <c r="O554" s="1"/>
  <c r="C565"/>
  <c r="C564"/>
  <c r="O563"/>
  <c r="N563"/>
  <c r="M563"/>
  <c r="L563"/>
  <c r="K563"/>
  <c r="J563"/>
  <c r="I563"/>
  <c r="H563"/>
  <c r="G563"/>
  <c r="F563"/>
  <c r="D563"/>
  <c r="C562"/>
  <c r="C561" s="1"/>
  <c r="O561"/>
  <c r="O560" s="1"/>
  <c r="N561"/>
  <c r="N560" s="1"/>
  <c r="M561"/>
  <c r="M560" s="1"/>
  <c r="L561"/>
  <c r="L560" s="1"/>
  <c r="K561"/>
  <c r="K560" s="1"/>
  <c r="J561"/>
  <c r="I561"/>
  <c r="H561"/>
  <c r="G561"/>
  <c r="G560"/>
  <c r="F561"/>
  <c r="F560"/>
  <c r="D561"/>
  <c r="D528"/>
  <c r="D527" s="1"/>
  <c r="F528"/>
  <c r="F527" s="1"/>
  <c r="G528"/>
  <c r="G527" s="1"/>
  <c r="H528"/>
  <c r="H527" s="1"/>
  <c r="I528"/>
  <c r="I527" s="1"/>
  <c r="J528"/>
  <c r="J527" s="1"/>
  <c r="J526" s="1"/>
  <c r="K528"/>
  <c r="K527"/>
  <c r="L528"/>
  <c r="L527"/>
  <c r="M528"/>
  <c r="M527"/>
  <c r="N528"/>
  <c r="N527"/>
  <c r="O528"/>
  <c r="O527"/>
  <c r="C531"/>
  <c r="C530"/>
  <c r="C529"/>
  <c r="C534"/>
  <c r="C533" s="1"/>
  <c r="C532"/>
  <c r="N533"/>
  <c r="N532" s="1"/>
  <c r="N526" s="1"/>
  <c r="E14" s="1"/>
  <c r="M533"/>
  <c r="M532"/>
  <c r="L533"/>
  <c r="L532"/>
  <c r="K533"/>
  <c r="K532"/>
  <c r="J533"/>
  <c r="J532"/>
  <c r="I533"/>
  <c r="I532"/>
  <c r="H533"/>
  <c r="H532"/>
  <c r="G533"/>
  <c r="G532"/>
  <c r="F533"/>
  <c r="F532"/>
  <c r="D533"/>
  <c r="D532"/>
  <c r="D453"/>
  <c r="F453"/>
  <c r="G453"/>
  <c r="H453"/>
  <c r="I453"/>
  <c r="J453"/>
  <c r="K453"/>
  <c r="L453"/>
  <c r="M453"/>
  <c r="N453"/>
  <c r="O453"/>
  <c r="C278"/>
  <c r="C277" s="1"/>
  <c r="C276" s="1"/>
  <c r="C275" s="1"/>
  <c r="C279" s="1"/>
  <c r="O277"/>
  <c r="O276"/>
  <c r="O275" s="1"/>
  <c r="O279" s="1"/>
  <c r="N277"/>
  <c r="N276"/>
  <c r="N275" s="1"/>
  <c r="N279"/>
  <c r="M277"/>
  <c r="M276"/>
  <c r="M275" s="1"/>
  <c r="M279" s="1"/>
  <c r="L277"/>
  <c r="L276"/>
  <c r="L275" s="1"/>
  <c r="L279"/>
  <c r="K277"/>
  <c r="K276"/>
  <c r="K275" s="1"/>
  <c r="K279" s="1"/>
  <c r="J277"/>
  <c r="J276"/>
  <c r="J275" s="1"/>
  <c r="J279"/>
  <c r="I277"/>
  <c r="I276"/>
  <c r="I275" s="1"/>
  <c r="I279" s="1"/>
  <c r="H277"/>
  <c r="H276"/>
  <c r="H275" s="1"/>
  <c r="H279"/>
  <c r="G277"/>
  <c r="G276"/>
  <c r="G275" s="1"/>
  <c r="G279" s="1"/>
  <c r="F277"/>
  <c r="F276"/>
  <c r="F275" s="1"/>
  <c r="F279"/>
  <c r="D277"/>
  <c r="D276"/>
  <c r="D275" s="1"/>
  <c r="D279" s="1"/>
  <c r="D102"/>
  <c r="F102"/>
  <c r="G102"/>
  <c r="H102"/>
  <c r="I102"/>
  <c r="J102"/>
  <c r="K102"/>
  <c r="L102"/>
  <c r="M102"/>
  <c r="N102"/>
  <c r="D100"/>
  <c r="F100"/>
  <c r="G100"/>
  <c r="H100"/>
  <c r="I100"/>
  <c r="J100"/>
  <c r="K100"/>
  <c r="L100"/>
  <c r="M100"/>
  <c r="N100"/>
  <c r="C103"/>
  <c r="C102"/>
  <c r="C101"/>
  <c r="C100"/>
  <c r="D670"/>
  <c r="F670"/>
  <c r="G670"/>
  <c r="H670"/>
  <c r="J670"/>
  <c r="K670"/>
  <c r="L670"/>
  <c r="M670"/>
  <c r="N670"/>
  <c r="D667"/>
  <c r="F667"/>
  <c r="G667"/>
  <c r="G666" s="1"/>
  <c r="G665"/>
  <c r="H667"/>
  <c r="I667"/>
  <c r="J667"/>
  <c r="J666"/>
  <c r="J665" s="1"/>
  <c r="K667"/>
  <c r="L667"/>
  <c r="L666"/>
  <c r="L665" s="1"/>
  <c r="M667"/>
  <c r="M666" s="1"/>
  <c r="M665" s="1"/>
  <c r="N667"/>
  <c r="N666"/>
  <c r="N665" s="1"/>
  <c r="D662"/>
  <c r="D661" s="1"/>
  <c r="D660" s="1"/>
  <c r="F662"/>
  <c r="F661"/>
  <c r="F660" s="1"/>
  <c r="G662"/>
  <c r="G661" s="1"/>
  <c r="G660" s="1"/>
  <c r="G672" s="1"/>
  <c r="H662"/>
  <c r="H661" s="1"/>
  <c r="H660" s="1"/>
  <c r="I662"/>
  <c r="I661"/>
  <c r="I660" s="1"/>
  <c r="J662"/>
  <c r="J661" s="1"/>
  <c r="J660" s="1"/>
  <c r="K662"/>
  <c r="K661"/>
  <c r="K660" s="1"/>
  <c r="L662"/>
  <c r="L661" s="1"/>
  <c r="L660" s="1"/>
  <c r="L672" s="1"/>
  <c r="M662"/>
  <c r="M661" s="1"/>
  <c r="M660" s="1"/>
  <c r="M672" s="1"/>
  <c r="N662"/>
  <c r="N661" s="1"/>
  <c r="N660" s="1"/>
  <c r="N672" s="1"/>
  <c r="O662"/>
  <c r="O661" s="1"/>
  <c r="O660" s="1"/>
  <c r="O672" s="1"/>
  <c r="D654"/>
  <c r="F654"/>
  <c r="G654"/>
  <c r="H654"/>
  <c r="I654"/>
  <c r="J654"/>
  <c r="K654"/>
  <c r="L654"/>
  <c r="M654"/>
  <c r="N654"/>
  <c r="O654"/>
  <c r="D650"/>
  <c r="D649" s="1"/>
  <c r="D648"/>
  <c r="F650"/>
  <c r="F649"/>
  <c r="F648" s="1"/>
  <c r="G650"/>
  <c r="G649" s="1"/>
  <c r="G648"/>
  <c r="H650"/>
  <c r="I650"/>
  <c r="I649" s="1"/>
  <c r="I648" s="1"/>
  <c r="J650"/>
  <c r="J649"/>
  <c r="J648" s="1"/>
  <c r="K650"/>
  <c r="L650"/>
  <c r="L649"/>
  <c r="L648" s="1"/>
  <c r="M650"/>
  <c r="M649" s="1"/>
  <c r="M648"/>
  <c r="N650"/>
  <c r="O650"/>
  <c r="D645"/>
  <c r="F645"/>
  <c r="G645"/>
  <c r="H645"/>
  <c r="I645"/>
  <c r="J645"/>
  <c r="K645"/>
  <c r="L645"/>
  <c r="L641" s="1"/>
  <c r="L640" s="1"/>
  <c r="M645"/>
  <c r="N645"/>
  <c r="O645"/>
  <c r="D642"/>
  <c r="F642"/>
  <c r="G642"/>
  <c r="G641" s="1"/>
  <c r="G640" s="1"/>
  <c r="H642"/>
  <c r="I642"/>
  <c r="I641" s="1"/>
  <c r="I640"/>
  <c r="J642"/>
  <c r="J641"/>
  <c r="J640" s="1"/>
  <c r="K642"/>
  <c r="L642"/>
  <c r="M642"/>
  <c r="N642"/>
  <c r="O642"/>
  <c r="O641" s="1"/>
  <c r="O640" s="1"/>
  <c r="D635"/>
  <c r="D634"/>
  <c r="D633" s="1"/>
  <c r="F635"/>
  <c r="F634" s="1"/>
  <c r="F633" s="1"/>
  <c r="G635"/>
  <c r="G634"/>
  <c r="G633" s="1"/>
  <c r="H635"/>
  <c r="H634" s="1"/>
  <c r="H633" s="1"/>
  <c r="I635"/>
  <c r="I634"/>
  <c r="I633" s="1"/>
  <c r="J635"/>
  <c r="J634" s="1"/>
  <c r="J633" s="1"/>
  <c r="K635"/>
  <c r="K634"/>
  <c r="K633" s="1"/>
  <c r="L635"/>
  <c r="L634" s="1"/>
  <c r="L633" s="1"/>
  <c r="M635"/>
  <c r="M634"/>
  <c r="M633" s="1"/>
  <c r="N635"/>
  <c r="N634" s="1"/>
  <c r="N633" s="1"/>
  <c r="O635"/>
  <c r="O634"/>
  <c r="O633" s="1"/>
  <c r="D630"/>
  <c r="F630"/>
  <c r="G630"/>
  <c r="H630"/>
  <c r="I630"/>
  <c r="J630"/>
  <c r="K630"/>
  <c r="L630"/>
  <c r="M630"/>
  <c r="N630"/>
  <c r="O630"/>
  <c r="D624"/>
  <c r="D623"/>
  <c r="D622" s="1"/>
  <c r="F624"/>
  <c r="G624"/>
  <c r="H624"/>
  <c r="H623" s="1"/>
  <c r="H622"/>
  <c r="I624"/>
  <c r="J624"/>
  <c r="J623" s="1"/>
  <c r="J622" s="1"/>
  <c r="K624"/>
  <c r="L624"/>
  <c r="L623" s="1"/>
  <c r="L622"/>
  <c r="M624"/>
  <c r="M623"/>
  <c r="M622" s="1"/>
  <c r="N624"/>
  <c r="O624"/>
  <c r="D619"/>
  <c r="F619"/>
  <c r="G619"/>
  <c r="H619"/>
  <c r="I619"/>
  <c r="J619"/>
  <c r="K619"/>
  <c r="L619"/>
  <c r="M619"/>
  <c r="N619"/>
  <c r="O619"/>
  <c r="D614"/>
  <c r="D613"/>
  <c r="F614"/>
  <c r="G614"/>
  <c r="G613" s="1"/>
  <c r="H614"/>
  <c r="I614"/>
  <c r="J614"/>
  <c r="J613" s="1"/>
  <c r="K614"/>
  <c r="K613" s="1"/>
  <c r="L614"/>
  <c r="L613" s="1"/>
  <c r="M614"/>
  <c r="N614"/>
  <c r="N613"/>
  <c r="O614"/>
  <c r="D611"/>
  <c r="D610" s="1"/>
  <c r="D609"/>
  <c r="F611"/>
  <c r="F610"/>
  <c r="G611"/>
  <c r="G610"/>
  <c r="G609" s="1"/>
  <c r="H611"/>
  <c r="H610" s="1"/>
  <c r="I611"/>
  <c r="I610" s="1"/>
  <c r="J611"/>
  <c r="J610" s="1"/>
  <c r="J609"/>
  <c r="K611"/>
  <c r="K610" s="1"/>
  <c r="L611"/>
  <c r="L610" s="1"/>
  <c r="M611"/>
  <c r="M610" s="1"/>
  <c r="N611"/>
  <c r="N610" s="1"/>
  <c r="O611"/>
  <c r="O610"/>
  <c r="D603"/>
  <c r="F603"/>
  <c r="G603"/>
  <c r="H603"/>
  <c r="I603"/>
  <c r="J603"/>
  <c r="K603"/>
  <c r="L603"/>
  <c r="M603"/>
  <c r="N603"/>
  <c r="O603"/>
  <c r="D598"/>
  <c r="F598"/>
  <c r="G598"/>
  <c r="H598"/>
  <c r="I598"/>
  <c r="J598"/>
  <c r="K598"/>
  <c r="L598"/>
  <c r="M598"/>
  <c r="N598"/>
  <c r="O598"/>
  <c r="D595"/>
  <c r="F595"/>
  <c r="G595"/>
  <c r="H595"/>
  <c r="H594" s="1"/>
  <c r="I595"/>
  <c r="J595"/>
  <c r="K595"/>
  <c r="L595"/>
  <c r="M595"/>
  <c r="N595"/>
  <c r="O595"/>
  <c r="D590"/>
  <c r="D589"/>
  <c r="F590"/>
  <c r="F589"/>
  <c r="G590"/>
  <c r="G589"/>
  <c r="H590"/>
  <c r="H589"/>
  <c r="I590"/>
  <c r="I589"/>
  <c r="J590"/>
  <c r="J589"/>
  <c r="K590"/>
  <c r="K589"/>
  <c r="L590"/>
  <c r="L589"/>
  <c r="M590"/>
  <c r="M589"/>
  <c r="N590"/>
  <c r="N589"/>
  <c r="O590"/>
  <c r="O589"/>
  <c r="D585"/>
  <c r="F585"/>
  <c r="G585"/>
  <c r="H585"/>
  <c r="I585"/>
  <c r="J585"/>
  <c r="K585"/>
  <c r="L585"/>
  <c r="M585"/>
  <c r="N585"/>
  <c r="O585"/>
  <c r="D583"/>
  <c r="D582" s="1"/>
  <c r="F583"/>
  <c r="G583"/>
  <c r="G582" s="1"/>
  <c r="H583"/>
  <c r="I583"/>
  <c r="J583"/>
  <c r="K583"/>
  <c r="L583"/>
  <c r="M583"/>
  <c r="M582" s="1"/>
  <c r="N583"/>
  <c r="D578"/>
  <c r="F578"/>
  <c r="G578"/>
  <c r="H578"/>
  <c r="I578"/>
  <c r="J578"/>
  <c r="K578"/>
  <c r="L578"/>
  <c r="M578"/>
  <c r="N578"/>
  <c r="O578"/>
  <c r="D575"/>
  <c r="F575"/>
  <c r="G575"/>
  <c r="H575"/>
  <c r="I575"/>
  <c r="J575"/>
  <c r="K575"/>
  <c r="L575"/>
  <c r="M575"/>
  <c r="N575"/>
  <c r="O575"/>
  <c r="D570"/>
  <c r="F570"/>
  <c r="G570"/>
  <c r="H570"/>
  <c r="H566" s="1"/>
  <c r="I570"/>
  <c r="J570"/>
  <c r="J566"/>
  <c r="K570"/>
  <c r="K566"/>
  <c r="L570"/>
  <c r="L566" s="1"/>
  <c r="L559"/>
  <c r="M570"/>
  <c r="N570"/>
  <c r="O570"/>
  <c r="O566"/>
  <c r="D551"/>
  <c r="F551"/>
  <c r="G551"/>
  <c r="H551"/>
  <c r="I551"/>
  <c r="J551"/>
  <c r="K551"/>
  <c r="L551"/>
  <c r="M551"/>
  <c r="N551"/>
  <c r="O551"/>
  <c r="D549"/>
  <c r="F549"/>
  <c r="G549"/>
  <c r="H549"/>
  <c r="I549"/>
  <c r="J549"/>
  <c r="K549"/>
  <c r="L549"/>
  <c r="M549"/>
  <c r="N549"/>
  <c r="O549"/>
  <c r="D547"/>
  <c r="F547"/>
  <c r="G547"/>
  <c r="H547"/>
  <c r="I547"/>
  <c r="J547"/>
  <c r="K547"/>
  <c r="L547"/>
  <c r="M547"/>
  <c r="N547"/>
  <c r="O547"/>
  <c r="D545"/>
  <c r="F545"/>
  <c r="F544"/>
  <c r="G545"/>
  <c r="G544"/>
  <c r="H545"/>
  <c r="I545"/>
  <c r="J545"/>
  <c r="K545"/>
  <c r="L545"/>
  <c r="M545"/>
  <c r="N545"/>
  <c r="O545"/>
  <c r="O544" s="1"/>
  <c r="D541"/>
  <c r="F541"/>
  <c r="G541"/>
  <c r="H541"/>
  <c r="I541"/>
  <c r="I538" s="1"/>
  <c r="J541"/>
  <c r="K541"/>
  <c r="L541"/>
  <c r="M541"/>
  <c r="M538" s="1"/>
  <c r="N541"/>
  <c r="O541"/>
  <c r="D539"/>
  <c r="D538"/>
  <c r="F539"/>
  <c r="F538"/>
  <c r="F537" s="1"/>
  <c r="G539"/>
  <c r="H539"/>
  <c r="H538"/>
  <c r="I539"/>
  <c r="J539"/>
  <c r="K539"/>
  <c r="L539"/>
  <c r="L538"/>
  <c r="M539"/>
  <c r="N539"/>
  <c r="O539"/>
  <c r="D523"/>
  <c r="D522" s="1"/>
  <c r="F523"/>
  <c r="F522" s="1"/>
  <c r="G523"/>
  <c r="G522" s="1"/>
  <c r="H523"/>
  <c r="H522" s="1"/>
  <c r="I523"/>
  <c r="I522" s="1"/>
  <c r="J523"/>
  <c r="K523"/>
  <c r="K522"/>
  <c r="L523"/>
  <c r="L522"/>
  <c r="M523"/>
  <c r="M522"/>
  <c r="N523"/>
  <c r="N522"/>
  <c r="D520"/>
  <c r="F520"/>
  <c r="G520"/>
  <c r="H520"/>
  <c r="I520"/>
  <c r="J520"/>
  <c r="K520"/>
  <c r="L520"/>
  <c r="M520"/>
  <c r="N520"/>
  <c r="D518"/>
  <c r="F518"/>
  <c r="G518"/>
  <c r="H518"/>
  <c r="I518"/>
  <c r="J518"/>
  <c r="K518"/>
  <c r="L518"/>
  <c r="M518"/>
  <c r="N518"/>
  <c r="O518"/>
  <c r="D514"/>
  <c r="F514"/>
  <c r="G514"/>
  <c r="H514"/>
  <c r="I514"/>
  <c r="K514"/>
  <c r="L514"/>
  <c r="M514"/>
  <c r="N514"/>
  <c r="D511"/>
  <c r="F511"/>
  <c r="G511"/>
  <c r="H511"/>
  <c r="I511"/>
  <c r="J511"/>
  <c r="K511"/>
  <c r="L511"/>
  <c r="M511"/>
  <c r="N511"/>
  <c r="D509"/>
  <c r="D508"/>
  <c r="F509"/>
  <c r="G509"/>
  <c r="G508" s="1"/>
  <c r="H509"/>
  <c r="I509"/>
  <c r="J509"/>
  <c r="K509"/>
  <c r="L509"/>
  <c r="M509"/>
  <c r="M508"/>
  <c r="N509"/>
  <c r="O509"/>
  <c r="O508" s="1"/>
  <c r="D505"/>
  <c r="F505"/>
  <c r="G505"/>
  <c r="H505"/>
  <c r="I505"/>
  <c r="J505"/>
  <c r="K505"/>
  <c r="L505"/>
  <c r="M505"/>
  <c r="N505"/>
  <c r="D503"/>
  <c r="F503"/>
  <c r="G503"/>
  <c r="H503"/>
  <c r="I503"/>
  <c r="J503"/>
  <c r="K503"/>
  <c r="L503"/>
  <c r="M503"/>
  <c r="N503"/>
  <c r="O503"/>
  <c r="D501"/>
  <c r="F501"/>
  <c r="G501"/>
  <c r="H501"/>
  <c r="H500"/>
  <c r="I501"/>
  <c r="I500"/>
  <c r="J501"/>
  <c r="K501"/>
  <c r="L501"/>
  <c r="L500"/>
  <c r="M501"/>
  <c r="N501"/>
  <c r="N500" s="1"/>
  <c r="D492"/>
  <c r="F492"/>
  <c r="G492"/>
  <c r="H492"/>
  <c r="I492"/>
  <c r="J492"/>
  <c r="K492"/>
  <c r="L492"/>
  <c r="M492"/>
  <c r="N492"/>
  <c r="O492"/>
  <c r="D490"/>
  <c r="F490"/>
  <c r="G490"/>
  <c r="H490"/>
  <c r="I490"/>
  <c r="J490"/>
  <c r="K490"/>
  <c r="L490"/>
  <c r="M490"/>
  <c r="N490"/>
  <c r="O490"/>
  <c r="D485"/>
  <c r="F485"/>
  <c r="G485"/>
  <c r="H485"/>
  <c r="I485"/>
  <c r="J485"/>
  <c r="K485"/>
  <c r="L485"/>
  <c r="M485"/>
  <c r="N485"/>
  <c r="N474" s="1"/>
  <c r="N465" s="1"/>
  <c r="O485"/>
  <c r="D479"/>
  <c r="F479"/>
  <c r="G479"/>
  <c r="H479"/>
  <c r="I479"/>
  <c r="J479"/>
  <c r="K479"/>
  <c r="L479"/>
  <c r="M479"/>
  <c r="N479"/>
  <c r="O479"/>
  <c r="D475"/>
  <c r="F475"/>
  <c r="F474"/>
  <c r="G475"/>
  <c r="G474"/>
  <c r="H475"/>
  <c r="H474"/>
  <c r="I475"/>
  <c r="I474"/>
  <c r="J475"/>
  <c r="J474"/>
  <c r="K475"/>
  <c r="L475"/>
  <c r="M475"/>
  <c r="M474"/>
  <c r="N475"/>
  <c r="O475"/>
  <c r="D471"/>
  <c r="F471"/>
  <c r="G471"/>
  <c r="H471"/>
  <c r="I471"/>
  <c r="J471"/>
  <c r="K471"/>
  <c r="L471"/>
  <c r="M471"/>
  <c r="M466" s="1"/>
  <c r="M465" s="1"/>
  <c r="N471"/>
  <c r="O471"/>
  <c r="D469"/>
  <c r="F469"/>
  <c r="G469"/>
  <c r="H469"/>
  <c r="I469"/>
  <c r="J469"/>
  <c r="K469"/>
  <c r="L469"/>
  <c r="M469"/>
  <c r="N469"/>
  <c r="O469"/>
  <c r="O467"/>
  <c r="D467"/>
  <c r="F467"/>
  <c r="F466" s="1"/>
  <c r="G467"/>
  <c r="H467"/>
  <c r="I467"/>
  <c r="J467"/>
  <c r="K467"/>
  <c r="K466" s="1"/>
  <c r="L467"/>
  <c r="M467"/>
  <c r="N467"/>
  <c r="D451"/>
  <c r="F451"/>
  <c r="G451"/>
  <c r="H451"/>
  <c r="I451"/>
  <c r="J451"/>
  <c r="K451"/>
  <c r="L451"/>
  <c r="L429" s="1"/>
  <c r="M451"/>
  <c r="N451"/>
  <c r="O451"/>
  <c r="D441"/>
  <c r="F441"/>
  <c r="G441"/>
  <c r="H441"/>
  <c r="I441"/>
  <c r="J441"/>
  <c r="K441"/>
  <c r="L441"/>
  <c r="M441"/>
  <c r="N441"/>
  <c r="D434"/>
  <c r="F434"/>
  <c r="G434"/>
  <c r="H434"/>
  <c r="I434"/>
  <c r="J434"/>
  <c r="K434"/>
  <c r="K429" s="1"/>
  <c r="L434"/>
  <c r="M434"/>
  <c r="N434"/>
  <c r="D430"/>
  <c r="F430"/>
  <c r="G430"/>
  <c r="G429" s="1"/>
  <c r="H430"/>
  <c r="I430"/>
  <c r="I429" s="1"/>
  <c r="J430"/>
  <c r="K430"/>
  <c r="L430"/>
  <c r="M430"/>
  <c r="N430"/>
  <c r="D426"/>
  <c r="F426"/>
  <c r="G426"/>
  <c r="H426"/>
  <c r="I426"/>
  <c r="J426"/>
  <c r="K426"/>
  <c r="L426"/>
  <c r="M426"/>
  <c r="N426"/>
  <c r="D424"/>
  <c r="F424"/>
  <c r="G424"/>
  <c r="H424"/>
  <c r="I424"/>
  <c r="J424"/>
  <c r="K424"/>
  <c r="L424"/>
  <c r="M424"/>
  <c r="N424"/>
  <c r="D422"/>
  <c r="D421"/>
  <c r="F422"/>
  <c r="G422"/>
  <c r="H422"/>
  <c r="H421"/>
  <c r="I422"/>
  <c r="I421"/>
  <c r="J422"/>
  <c r="K422"/>
  <c r="L422"/>
  <c r="L421"/>
  <c r="M422"/>
  <c r="M421" s="1"/>
  <c r="N422"/>
  <c r="D416"/>
  <c r="D415"/>
  <c r="F416"/>
  <c r="F415"/>
  <c r="G416"/>
  <c r="G415"/>
  <c r="H416"/>
  <c r="H415"/>
  <c r="I416"/>
  <c r="I415"/>
  <c r="J416"/>
  <c r="J415"/>
  <c r="K416"/>
  <c r="K415"/>
  <c r="L416"/>
  <c r="L415"/>
  <c r="M416"/>
  <c r="M415"/>
  <c r="N416"/>
  <c r="N415"/>
  <c r="O416"/>
  <c r="O415"/>
  <c r="D411"/>
  <c r="F411"/>
  <c r="G411"/>
  <c r="H411"/>
  <c r="I411"/>
  <c r="J411"/>
  <c r="K411"/>
  <c r="L411"/>
  <c r="M411"/>
  <c r="N411"/>
  <c r="D409"/>
  <c r="F409"/>
  <c r="G409"/>
  <c r="H409"/>
  <c r="I409"/>
  <c r="J409"/>
  <c r="K409"/>
  <c r="L409"/>
  <c r="M409"/>
  <c r="N409"/>
  <c r="O409"/>
  <c r="D403"/>
  <c r="F403"/>
  <c r="G403"/>
  <c r="H403"/>
  <c r="I403"/>
  <c r="J403"/>
  <c r="K403"/>
  <c r="L403"/>
  <c r="M403"/>
  <c r="N403"/>
  <c r="D396"/>
  <c r="D391" s="1"/>
  <c r="F396"/>
  <c r="G396"/>
  <c r="H396"/>
  <c r="H391" s="1"/>
  <c r="I396"/>
  <c r="J396"/>
  <c r="K396"/>
  <c r="L396"/>
  <c r="M396"/>
  <c r="N396"/>
  <c r="D388"/>
  <c r="D384"/>
  <c r="F388"/>
  <c r="F384"/>
  <c r="G388"/>
  <c r="G384"/>
  <c r="H388"/>
  <c r="H384"/>
  <c r="I388"/>
  <c r="J388"/>
  <c r="K388"/>
  <c r="K384"/>
  <c r="L388"/>
  <c r="L384" s="1"/>
  <c r="M388"/>
  <c r="N388"/>
  <c r="D364"/>
  <c r="F364"/>
  <c r="G364"/>
  <c r="H364"/>
  <c r="I364"/>
  <c r="J364"/>
  <c r="K364"/>
  <c r="L364"/>
  <c r="M364"/>
  <c r="N364"/>
  <c r="O364"/>
  <c r="O362"/>
  <c r="D362"/>
  <c r="F362"/>
  <c r="G362"/>
  <c r="H362"/>
  <c r="I362"/>
  <c r="J362"/>
  <c r="K362"/>
  <c r="L362"/>
  <c r="M362"/>
  <c r="N362"/>
  <c r="D359"/>
  <c r="F359"/>
  <c r="G359"/>
  <c r="H359"/>
  <c r="I359"/>
  <c r="J359"/>
  <c r="K359"/>
  <c r="K358"/>
  <c r="L359"/>
  <c r="M359"/>
  <c r="N359"/>
  <c r="O359"/>
  <c r="O358" s="1"/>
  <c r="D355"/>
  <c r="F355"/>
  <c r="G355"/>
  <c r="H355"/>
  <c r="I355"/>
  <c r="J355"/>
  <c r="K355"/>
  <c r="L355"/>
  <c r="M355"/>
  <c r="N355"/>
  <c r="O355"/>
  <c r="D353"/>
  <c r="F353"/>
  <c r="G353"/>
  <c r="H353"/>
  <c r="I353"/>
  <c r="J353"/>
  <c r="K353"/>
  <c r="L353"/>
  <c r="M353"/>
  <c r="N353"/>
  <c r="O353"/>
  <c r="D351"/>
  <c r="F351"/>
  <c r="G351"/>
  <c r="H351"/>
  <c r="H350"/>
  <c r="I351"/>
  <c r="J351"/>
  <c r="K351"/>
  <c r="L351"/>
  <c r="M351"/>
  <c r="N351"/>
  <c r="O351"/>
  <c r="O350"/>
  <c r="D345"/>
  <c r="F345"/>
  <c r="G345"/>
  <c r="H345"/>
  <c r="I345"/>
  <c r="J345"/>
  <c r="J342" s="1"/>
  <c r="J341" s="1"/>
  <c r="K345"/>
  <c r="L345"/>
  <c r="M345"/>
  <c r="N345"/>
  <c r="O345"/>
  <c r="D343"/>
  <c r="F343"/>
  <c r="F342"/>
  <c r="F341" s="1"/>
  <c r="G343"/>
  <c r="G342" s="1"/>
  <c r="G341"/>
  <c r="H343"/>
  <c r="H342"/>
  <c r="H341" s="1"/>
  <c r="I343"/>
  <c r="J343"/>
  <c r="K343"/>
  <c r="K342" s="1"/>
  <c r="K341" s="1"/>
  <c r="L343"/>
  <c r="M343"/>
  <c r="M342" s="1"/>
  <c r="M341"/>
  <c r="N343"/>
  <c r="O343"/>
  <c r="D335"/>
  <c r="D334"/>
  <c r="F335"/>
  <c r="F334"/>
  <c r="G335"/>
  <c r="G334"/>
  <c r="H335"/>
  <c r="H334"/>
  <c r="I335"/>
  <c r="I334"/>
  <c r="J335"/>
  <c r="J334"/>
  <c r="K335"/>
  <c r="K334"/>
  <c r="L335"/>
  <c r="L334"/>
  <c r="M335"/>
  <c r="M334"/>
  <c r="N335"/>
  <c r="N334"/>
  <c r="O335"/>
  <c r="O334"/>
  <c r="D331"/>
  <c r="F331"/>
  <c r="G331"/>
  <c r="H331"/>
  <c r="I331"/>
  <c r="J331"/>
  <c r="K331"/>
  <c r="L331"/>
  <c r="M331"/>
  <c r="N331"/>
  <c r="D329"/>
  <c r="F329"/>
  <c r="F328" s="1"/>
  <c r="G329"/>
  <c r="G328" s="1"/>
  <c r="H329"/>
  <c r="I329"/>
  <c r="J329"/>
  <c r="J328" s="1"/>
  <c r="J327" s="1"/>
  <c r="J337" s="1"/>
  <c r="K329"/>
  <c r="L329"/>
  <c r="L328"/>
  <c r="L327" s="1"/>
  <c r="L337" s="1"/>
  <c r="M329"/>
  <c r="N329"/>
  <c r="D321"/>
  <c r="F321"/>
  <c r="G321"/>
  <c r="H321"/>
  <c r="I321"/>
  <c r="J321"/>
  <c r="K321"/>
  <c r="L321"/>
  <c r="M321"/>
  <c r="N321"/>
  <c r="O321"/>
  <c r="D317"/>
  <c r="F317"/>
  <c r="G317"/>
  <c r="H317"/>
  <c r="I317"/>
  <c r="J317"/>
  <c r="K317"/>
  <c r="L317"/>
  <c r="M317"/>
  <c r="N317"/>
  <c r="O317"/>
  <c r="O315"/>
  <c r="O314"/>
  <c r="O313" s="1"/>
  <c r="O323" s="1"/>
  <c r="D315"/>
  <c r="D314"/>
  <c r="D313" s="1"/>
  <c r="D323" s="1"/>
  <c r="F315"/>
  <c r="F314"/>
  <c r="F313" s="1"/>
  <c r="F323"/>
  <c r="G315"/>
  <c r="H315"/>
  <c r="H314" s="1"/>
  <c r="H313" s="1"/>
  <c r="H323" s="1"/>
  <c r="I315"/>
  <c r="J315"/>
  <c r="J314"/>
  <c r="J313" s="1"/>
  <c r="J323" s="1"/>
  <c r="K315"/>
  <c r="K314"/>
  <c r="K313" s="1"/>
  <c r="K323"/>
  <c r="L315"/>
  <c r="M315"/>
  <c r="M314" s="1"/>
  <c r="M313" s="1"/>
  <c r="M323" s="1"/>
  <c r="N315"/>
  <c r="N314" s="1"/>
  <c r="N313" s="1"/>
  <c r="N323" s="1"/>
  <c r="D306"/>
  <c r="D305" s="1"/>
  <c r="F306"/>
  <c r="F305" s="1"/>
  <c r="G306"/>
  <c r="G305" s="1"/>
  <c r="H306"/>
  <c r="H305" s="1"/>
  <c r="I306"/>
  <c r="I305" s="1"/>
  <c r="J306"/>
  <c r="J305" s="1"/>
  <c r="K306"/>
  <c r="K305" s="1"/>
  <c r="L306"/>
  <c r="L305" s="1"/>
  <c r="M306"/>
  <c r="M305" s="1"/>
  <c r="N306"/>
  <c r="N305" s="1"/>
  <c r="F302"/>
  <c r="G302"/>
  <c r="H302"/>
  <c r="I302"/>
  <c r="J302"/>
  <c r="K302"/>
  <c r="L302"/>
  <c r="M302"/>
  <c r="N302"/>
  <c r="D300"/>
  <c r="F300"/>
  <c r="F299"/>
  <c r="F298" s="1"/>
  <c r="F309" s="1"/>
  <c r="G300"/>
  <c r="G299"/>
  <c r="H300"/>
  <c r="I300"/>
  <c r="J300"/>
  <c r="K300"/>
  <c r="K299" s="1"/>
  <c r="K298" s="1"/>
  <c r="K309" s="1"/>
  <c r="L300"/>
  <c r="M300"/>
  <c r="M299"/>
  <c r="M298" s="1"/>
  <c r="M309" s="1"/>
  <c r="N300"/>
  <c r="D292"/>
  <c r="D291" s="1"/>
  <c r="F292"/>
  <c r="F291" s="1"/>
  <c r="G292"/>
  <c r="G291" s="1"/>
  <c r="H292"/>
  <c r="H291" s="1"/>
  <c r="I292"/>
  <c r="I291" s="1"/>
  <c r="J292"/>
  <c r="J291" s="1"/>
  <c r="K292"/>
  <c r="K291" s="1"/>
  <c r="L292"/>
  <c r="L291" s="1"/>
  <c r="M292"/>
  <c r="M291" s="1"/>
  <c r="N292"/>
  <c r="N291" s="1"/>
  <c r="O292"/>
  <c r="O291" s="1"/>
  <c r="O283" s="1"/>
  <c r="O294" s="1"/>
  <c r="D288"/>
  <c r="F288"/>
  <c r="G288"/>
  <c r="H288"/>
  <c r="I288"/>
  <c r="J288"/>
  <c r="K288"/>
  <c r="L288"/>
  <c r="M288"/>
  <c r="N288"/>
  <c r="D285"/>
  <c r="D284" s="1"/>
  <c r="D283" s="1"/>
  <c r="D294" s="1"/>
  <c r="F285"/>
  <c r="G285"/>
  <c r="G284"/>
  <c r="G283" s="1"/>
  <c r="G294" s="1"/>
  <c r="H285"/>
  <c r="H284"/>
  <c r="I285"/>
  <c r="J285"/>
  <c r="J284" s="1"/>
  <c r="J283" s="1"/>
  <c r="J294" s="1"/>
  <c r="K285"/>
  <c r="K284"/>
  <c r="K283" s="1"/>
  <c r="K294" s="1"/>
  <c r="L285"/>
  <c r="L284"/>
  <c r="L283" s="1"/>
  <c r="L294" s="1"/>
  <c r="M285"/>
  <c r="D269"/>
  <c r="F269"/>
  <c r="G269"/>
  <c r="H269"/>
  <c r="I269"/>
  <c r="J269"/>
  <c r="K269"/>
  <c r="L269"/>
  <c r="M269"/>
  <c r="N269"/>
  <c r="D267"/>
  <c r="F267"/>
  <c r="G267"/>
  <c r="H267"/>
  <c r="I267"/>
  <c r="J267"/>
  <c r="K267"/>
  <c r="L267"/>
  <c r="M267"/>
  <c r="N267"/>
  <c r="D265"/>
  <c r="D264" s="1"/>
  <c r="D263" s="1"/>
  <c r="D271" s="1"/>
  <c r="F265"/>
  <c r="G265"/>
  <c r="H265"/>
  <c r="I265"/>
  <c r="I264"/>
  <c r="I263" s="1"/>
  <c r="I271" s="1"/>
  <c r="J265"/>
  <c r="K265"/>
  <c r="K264" s="1"/>
  <c r="K263" s="1"/>
  <c r="K271" s="1"/>
  <c r="L265"/>
  <c r="L264" s="1"/>
  <c r="L263" s="1"/>
  <c r="L271" s="1"/>
  <c r="M265"/>
  <c r="N265"/>
  <c r="D255"/>
  <c r="F255"/>
  <c r="G255"/>
  <c r="H255"/>
  <c r="I255"/>
  <c r="J255"/>
  <c r="K255"/>
  <c r="L255"/>
  <c r="M255"/>
  <c r="N255"/>
  <c r="O255"/>
  <c r="D253"/>
  <c r="F253"/>
  <c r="F252" s="1"/>
  <c r="F251" s="1"/>
  <c r="G253"/>
  <c r="G252"/>
  <c r="G251" s="1"/>
  <c r="H253"/>
  <c r="I253"/>
  <c r="I252"/>
  <c r="I251" s="1"/>
  <c r="J253"/>
  <c r="J252" s="1"/>
  <c r="J251" s="1"/>
  <c r="K253"/>
  <c r="L253"/>
  <c r="L252" s="1"/>
  <c r="L251" s="1"/>
  <c r="M253"/>
  <c r="M252"/>
  <c r="M251" s="1"/>
  <c r="N253"/>
  <c r="O253"/>
  <c r="D247"/>
  <c r="D246" s="1"/>
  <c r="D245" s="1"/>
  <c r="F247"/>
  <c r="F246"/>
  <c r="F245" s="1"/>
  <c r="G247"/>
  <c r="G246" s="1"/>
  <c r="G245" s="1"/>
  <c r="H247"/>
  <c r="H246"/>
  <c r="H245" s="1"/>
  <c r="I247"/>
  <c r="I246" s="1"/>
  <c r="I245" s="1"/>
  <c r="J247"/>
  <c r="J246"/>
  <c r="J245" s="1"/>
  <c r="K247"/>
  <c r="K246" s="1"/>
  <c r="K245" s="1"/>
  <c r="L247"/>
  <c r="L246"/>
  <c r="L245" s="1"/>
  <c r="M247"/>
  <c r="M246" s="1"/>
  <c r="M245" s="1"/>
  <c r="N247"/>
  <c r="N246"/>
  <c r="N245" s="1"/>
  <c r="O247"/>
  <c r="O246" s="1"/>
  <c r="O245" s="1"/>
  <c r="D243"/>
  <c r="F243"/>
  <c r="G243"/>
  <c r="H243"/>
  <c r="I243"/>
  <c r="J243"/>
  <c r="K243"/>
  <c r="L243"/>
  <c r="M243"/>
  <c r="N243"/>
  <c r="O243"/>
  <c r="D235"/>
  <c r="F235"/>
  <c r="G235"/>
  <c r="H235"/>
  <c r="I235"/>
  <c r="J235"/>
  <c r="K235"/>
  <c r="L235"/>
  <c r="M235"/>
  <c r="N235"/>
  <c r="O235"/>
  <c r="D231"/>
  <c r="F231"/>
  <c r="G231"/>
  <c r="H231"/>
  <c r="I231"/>
  <c r="J231"/>
  <c r="K231"/>
  <c r="L231"/>
  <c r="M231"/>
  <c r="N231"/>
  <c r="O231"/>
  <c r="D224"/>
  <c r="F224"/>
  <c r="G224"/>
  <c r="H224"/>
  <c r="I224"/>
  <c r="J224"/>
  <c r="K224"/>
  <c r="L224"/>
  <c r="M224"/>
  <c r="N224"/>
  <c r="O224"/>
  <c r="D222"/>
  <c r="F222"/>
  <c r="G222"/>
  <c r="H222"/>
  <c r="I222"/>
  <c r="J222"/>
  <c r="K222"/>
  <c r="L222"/>
  <c r="M222"/>
  <c r="N222"/>
  <c r="O222"/>
  <c r="D220"/>
  <c r="F220"/>
  <c r="F219"/>
  <c r="G220"/>
  <c r="H220"/>
  <c r="H219" s="1"/>
  <c r="I220"/>
  <c r="J220"/>
  <c r="J219"/>
  <c r="K220"/>
  <c r="K219"/>
  <c r="L220"/>
  <c r="L219"/>
  <c r="M220"/>
  <c r="M219" s="1"/>
  <c r="N220"/>
  <c r="O220"/>
  <c r="O219"/>
  <c r="D215"/>
  <c r="F215"/>
  <c r="G215"/>
  <c r="H215"/>
  <c r="I215"/>
  <c r="J215"/>
  <c r="K215"/>
  <c r="L215"/>
  <c r="M215"/>
  <c r="N215"/>
  <c r="O215"/>
  <c r="D213"/>
  <c r="D212" s="1"/>
  <c r="F213"/>
  <c r="F212" s="1"/>
  <c r="G213"/>
  <c r="H213"/>
  <c r="I213"/>
  <c r="I212" s="1"/>
  <c r="J213"/>
  <c r="J212" s="1"/>
  <c r="K213"/>
  <c r="L213"/>
  <c r="M213"/>
  <c r="M212" s="1"/>
  <c r="N213"/>
  <c r="N212" s="1"/>
  <c r="O213"/>
  <c r="D209"/>
  <c r="F209"/>
  <c r="G209"/>
  <c r="H209"/>
  <c r="I209"/>
  <c r="J209"/>
  <c r="K209"/>
  <c r="L209"/>
  <c r="M209"/>
  <c r="N209"/>
  <c r="N206" s="1"/>
  <c r="N205" s="1"/>
  <c r="O209"/>
  <c r="D207"/>
  <c r="F207"/>
  <c r="F206"/>
  <c r="G207"/>
  <c r="G206" s="1"/>
  <c r="H207"/>
  <c r="H206" s="1"/>
  <c r="I207"/>
  <c r="I206" s="1"/>
  <c r="J207"/>
  <c r="J206" s="1"/>
  <c r="K207"/>
  <c r="L207"/>
  <c r="L206" s="1"/>
  <c r="M207"/>
  <c r="N207"/>
  <c r="O207"/>
  <c r="D199"/>
  <c r="F199"/>
  <c r="G199"/>
  <c r="H199"/>
  <c r="I199"/>
  <c r="J199"/>
  <c r="K199"/>
  <c r="L199"/>
  <c r="M199"/>
  <c r="N199"/>
  <c r="O199"/>
  <c r="D196"/>
  <c r="F196"/>
  <c r="G196"/>
  <c r="H196"/>
  <c r="I196"/>
  <c r="J196"/>
  <c r="K196"/>
  <c r="L196"/>
  <c r="M196"/>
  <c r="N196"/>
  <c r="O196"/>
  <c r="D194"/>
  <c r="D193"/>
  <c r="F194"/>
  <c r="G194"/>
  <c r="G193" s="1"/>
  <c r="H194"/>
  <c r="H193" s="1"/>
  <c r="I194"/>
  <c r="J194"/>
  <c r="J193"/>
  <c r="K194"/>
  <c r="K193"/>
  <c r="L194"/>
  <c r="M194"/>
  <c r="M193" s="1"/>
  <c r="N194"/>
  <c r="O194"/>
  <c r="O193"/>
  <c r="D190"/>
  <c r="F190"/>
  <c r="G190"/>
  <c r="H190"/>
  <c r="I190"/>
  <c r="J190"/>
  <c r="K190"/>
  <c r="K187"/>
  <c r="K186" s="1"/>
  <c r="K201" s="1"/>
  <c r="L190"/>
  <c r="M190"/>
  <c r="N190"/>
  <c r="O190"/>
  <c r="D188"/>
  <c r="D187"/>
  <c r="D186" s="1"/>
  <c r="D201" s="1"/>
  <c r="F188"/>
  <c r="G188"/>
  <c r="H188"/>
  <c r="H187"/>
  <c r="I188"/>
  <c r="I187"/>
  <c r="J188"/>
  <c r="K188"/>
  <c r="L188"/>
  <c r="M188"/>
  <c r="M187" s="1"/>
  <c r="M186"/>
  <c r="M201" s="1"/>
  <c r="N188"/>
  <c r="N187" s="1"/>
  <c r="O188"/>
  <c r="O187" s="1"/>
  <c r="O186" s="1"/>
  <c r="O201" s="1"/>
  <c r="D180"/>
  <c r="D179" s="1"/>
  <c r="F180"/>
  <c r="F179" s="1"/>
  <c r="G180"/>
  <c r="G179" s="1"/>
  <c r="H180"/>
  <c r="H179" s="1"/>
  <c r="I180"/>
  <c r="I179" s="1"/>
  <c r="J180"/>
  <c r="J179" s="1"/>
  <c r="K180"/>
  <c r="K179" s="1"/>
  <c r="L180"/>
  <c r="L179" s="1"/>
  <c r="M180"/>
  <c r="M179" s="1"/>
  <c r="N180"/>
  <c r="N179" s="1"/>
  <c r="D176"/>
  <c r="F176"/>
  <c r="G176"/>
  <c r="H176"/>
  <c r="I176"/>
  <c r="J176"/>
  <c r="K176"/>
  <c r="K173" s="1"/>
  <c r="K172" s="1"/>
  <c r="K182" s="1"/>
  <c r="L176"/>
  <c r="M176"/>
  <c r="N176"/>
  <c r="O176"/>
  <c r="D174"/>
  <c r="F174"/>
  <c r="F173" s="1"/>
  <c r="G174"/>
  <c r="H174"/>
  <c r="H173" s="1"/>
  <c r="I174"/>
  <c r="J174"/>
  <c r="J173"/>
  <c r="J172" s="1"/>
  <c r="J182" s="1"/>
  <c r="K174"/>
  <c r="L174"/>
  <c r="M174"/>
  <c r="N174"/>
  <c r="O174"/>
  <c r="D164"/>
  <c r="D163"/>
  <c r="D162" s="1"/>
  <c r="F164"/>
  <c r="F163" s="1"/>
  <c r="F162" s="1"/>
  <c r="G164"/>
  <c r="G163"/>
  <c r="G162" s="1"/>
  <c r="H164"/>
  <c r="H163" s="1"/>
  <c r="H162" s="1"/>
  <c r="I164"/>
  <c r="I163"/>
  <c r="I162" s="1"/>
  <c r="J164"/>
  <c r="J163" s="1"/>
  <c r="J162" s="1"/>
  <c r="K164"/>
  <c r="K163"/>
  <c r="K162" s="1"/>
  <c r="L164"/>
  <c r="L163" s="1"/>
  <c r="L162" s="1"/>
  <c r="M164"/>
  <c r="M163"/>
  <c r="M162" s="1"/>
  <c r="N164"/>
  <c r="N163" s="1"/>
  <c r="N162" s="1"/>
  <c r="O164"/>
  <c r="O163"/>
  <c r="O162" s="1"/>
  <c r="D159"/>
  <c r="F159"/>
  <c r="G159"/>
  <c r="G156" s="1"/>
  <c r="H159"/>
  <c r="I159"/>
  <c r="J159"/>
  <c r="K159"/>
  <c r="L159"/>
  <c r="M159"/>
  <c r="N159"/>
  <c r="D157"/>
  <c r="D156" s="1"/>
  <c r="F157"/>
  <c r="G157"/>
  <c r="H157"/>
  <c r="I157"/>
  <c r="J157"/>
  <c r="K157"/>
  <c r="L157"/>
  <c r="M157"/>
  <c r="N157"/>
  <c r="D154"/>
  <c r="D153" s="1"/>
  <c r="D152" s="1"/>
  <c r="F154"/>
  <c r="F153"/>
  <c r="G154"/>
  <c r="G153" s="1"/>
  <c r="G152" s="1"/>
  <c r="H154"/>
  <c r="H153"/>
  <c r="I154"/>
  <c r="I153" s="1"/>
  <c r="I152" s="1"/>
  <c r="J154"/>
  <c r="K154"/>
  <c r="K153" s="1"/>
  <c r="L154"/>
  <c r="L153" s="1"/>
  <c r="M154"/>
  <c r="M153" s="1"/>
  <c r="N154"/>
  <c r="N153"/>
  <c r="D149"/>
  <c r="D148"/>
  <c r="D147" s="1"/>
  <c r="F149"/>
  <c r="F148" s="1"/>
  <c r="F147"/>
  <c r="G149"/>
  <c r="G148"/>
  <c r="G147" s="1"/>
  <c r="H149"/>
  <c r="H148" s="1"/>
  <c r="H147"/>
  <c r="I149"/>
  <c r="I148"/>
  <c r="I147" s="1"/>
  <c r="J149"/>
  <c r="J148" s="1"/>
  <c r="J147"/>
  <c r="K149"/>
  <c r="K148"/>
  <c r="K147" s="1"/>
  <c r="L149"/>
  <c r="L148" s="1"/>
  <c r="L147"/>
  <c r="M149"/>
  <c r="M148"/>
  <c r="M147" s="1"/>
  <c r="N149"/>
  <c r="N148" s="1"/>
  <c r="N147"/>
  <c r="D145"/>
  <c r="F145"/>
  <c r="G145"/>
  <c r="H145"/>
  <c r="I145"/>
  <c r="J145"/>
  <c r="K145"/>
  <c r="L145"/>
  <c r="M145"/>
  <c r="N145"/>
  <c r="D143"/>
  <c r="F143"/>
  <c r="G143"/>
  <c r="H143"/>
  <c r="H132" s="1"/>
  <c r="H124" s="1"/>
  <c r="I143"/>
  <c r="J143"/>
  <c r="K143"/>
  <c r="L143"/>
  <c r="M143"/>
  <c r="N143"/>
  <c r="D139"/>
  <c r="F139"/>
  <c r="G139"/>
  <c r="H139"/>
  <c r="I139"/>
  <c r="J139"/>
  <c r="K139"/>
  <c r="L139"/>
  <c r="M139"/>
  <c r="N139"/>
  <c r="D133"/>
  <c r="F133"/>
  <c r="F132" s="1"/>
  <c r="G133"/>
  <c r="H133"/>
  <c r="I133"/>
  <c r="J133"/>
  <c r="K133"/>
  <c r="L133"/>
  <c r="L132"/>
  <c r="M133"/>
  <c r="M132"/>
  <c r="N133"/>
  <c r="D129"/>
  <c r="F129"/>
  <c r="G129"/>
  <c r="H129"/>
  <c r="I129"/>
  <c r="J129"/>
  <c r="K129"/>
  <c r="K125" s="1"/>
  <c r="K124" s="1"/>
  <c r="L129"/>
  <c r="M129"/>
  <c r="M125" s="1"/>
  <c r="M124" s="1"/>
  <c r="N129"/>
  <c r="D126"/>
  <c r="F126"/>
  <c r="G126"/>
  <c r="G125" s="1"/>
  <c r="G124" s="1"/>
  <c r="H126"/>
  <c r="I126"/>
  <c r="J126"/>
  <c r="J125" s="1"/>
  <c r="K126"/>
  <c r="L126"/>
  <c r="L125" s="1"/>
  <c r="L124" s="1"/>
  <c r="M126"/>
  <c r="N126"/>
  <c r="D121"/>
  <c r="D120" s="1"/>
  <c r="F121"/>
  <c r="F120"/>
  <c r="G121"/>
  <c r="G120"/>
  <c r="H121"/>
  <c r="H120"/>
  <c r="I121"/>
  <c r="I120" s="1"/>
  <c r="J121"/>
  <c r="J120" s="1"/>
  <c r="K121"/>
  <c r="K120" s="1"/>
  <c r="L121"/>
  <c r="L120"/>
  <c r="M121"/>
  <c r="M120"/>
  <c r="N121"/>
  <c r="N120" s="1"/>
  <c r="N111" s="1"/>
  <c r="D117"/>
  <c r="F117"/>
  <c r="G117"/>
  <c r="H117"/>
  <c r="I117"/>
  <c r="J117"/>
  <c r="K117"/>
  <c r="L117"/>
  <c r="M117"/>
  <c r="N117"/>
  <c r="D115"/>
  <c r="F115"/>
  <c r="G115"/>
  <c r="H115"/>
  <c r="I115"/>
  <c r="J115"/>
  <c r="K115"/>
  <c r="L115"/>
  <c r="L112" s="1"/>
  <c r="L111" s="1"/>
  <c r="M115"/>
  <c r="N115"/>
  <c r="N113"/>
  <c r="M113"/>
  <c r="M112" s="1"/>
  <c r="M111" s="1"/>
  <c r="L113"/>
  <c r="K113"/>
  <c r="J113"/>
  <c r="J112"/>
  <c r="J111" s="1"/>
  <c r="I113"/>
  <c r="H113"/>
  <c r="G113"/>
  <c r="F113"/>
  <c r="D113"/>
  <c r="C248"/>
  <c r="C247"/>
  <c r="C246" s="1"/>
  <c r="C245"/>
  <c r="C612"/>
  <c r="C611"/>
  <c r="C610" s="1"/>
  <c r="C477"/>
  <c r="C671"/>
  <c r="C670"/>
  <c r="C669"/>
  <c r="C668"/>
  <c r="C667" s="1"/>
  <c r="C666"/>
  <c r="C665" s="1"/>
  <c r="C663"/>
  <c r="C662" s="1"/>
  <c r="C661"/>
  <c r="C660" s="1"/>
  <c r="C672" s="1"/>
  <c r="C655"/>
  <c r="C654"/>
  <c r="C653"/>
  <c r="C652"/>
  <c r="C651"/>
  <c r="C646"/>
  <c r="C645" s="1"/>
  <c r="C644"/>
  <c r="C643"/>
  <c r="C638"/>
  <c r="C637"/>
  <c r="C636"/>
  <c r="C631"/>
  <c r="C630"/>
  <c r="C629"/>
  <c r="C628"/>
  <c r="C627"/>
  <c r="C625"/>
  <c r="C624" s="1"/>
  <c r="C623" s="1"/>
  <c r="C622" s="1"/>
  <c r="C620"/>
  <c r="C619" s="1"/>
  <c r="C618"/>
  <c r="C617"/>
  <c r="C616"/>
  <c r="C615"/>
  <c r="C614"/>
  <c r="C604"/>
  <c r="C603" s="1"/>
  <c r="C600"/>
  <c r="C599"/>
  <c r="C598"/>
  <c r="C597"/>
  <c r="C596"/>
  <c r="C595"/>
  <c r="C594" s="1"/>
  <c r="C593"/>
  <c r="C592"/>
  <c r="C591"/>
  <c r="C590"/>
  <c r="C589" s="1"/>
  <c r="C588" s="1"/>
  <c r="C586"/>
  <c r="C585"/>
  <c r="C584"/>
  <c r="C583"/>
  <c r="C582" s="1"/>
  <c r="C580"/>
  <c r="C579"/>
  <c r="C578"/>
  <c r="C577"/>
  <c r="C576"/>
  <c r="C575" s="1"/>
  <c r="C574"/>
  <c r="C573"/>
  <c r="C572"/>
  <c r="C571"/>
  <c r="C570"/>
  <c r="C557"/>
  <c r="C556"/>
  <c r="C555" s="1"/>
  <c r="C554"/>
  <c r="C552"/>
  <c r="C551"/>
  <c r="C550"/>
  <c r="C549"/>
  <c r="C548"/>
  <c r="C547"/>
  <c r="C546"/>
  <c r="C545"/>
  <c r="C544" s="1"/>
  <c r="C543"/>
  <c r="C542"/>
  <c r="C541" s="1"/>
  <c r="C540"/>
  <c r="C539"/>
  <c r="C538" s="1"/>
  <c r="C537" s="1"/>
  <c r="C15" s="1"/>
  <c r="C524"/>
  <c r="C523" s="1"/>
  <c r="C522" s="1"/>
  <c r="C521"/>
  <c r="C520"/>
  <c r="C519"/>
  <c r="C518"/>
  <c r="C517"/>
  <c r="C516"/>
  <c r="C515"/>
  <c r="C514" s="1"/>
  <c r="C513"/>
  <c r="C512"/>
  <c r="C511" s="1"/>
  <c r="C510"/>
  <c r="C509"/>
  <c r="C508" s="1"/>
  <c r="C507"/>
  <c r="C506"/>
  <c r="C504"/>
  <c r="C503"/>
  <c r="C502"/>
  <c r="C501"/>
  <c r="C497"/>
  <c r="C496"/>
  <c r="C495"/>
  <c r="C494"/>
  <c r="C493"/>
  <c r="C492"/>
  <c r="C491"/>
  <c r="C490"/>
  <c r="C489"/>
  <c r="C488"/>
  <c r="C487"/>
  <c r="C486"/>
  <c r="C485" s="1"/>
  <c r="C484"/>
  <c r="C483"/>
  <c r="C482"/>
  <c r="C481"/>
  <c r="C480"/>
  <c r="C479" s="1"/>
  <c r="C478"/>
  <c r="C476"/>
  <c r="C475"/>
  <c r="C473"/>
  <c r="C472"/>
  <c r="C471" s="1"/>
  <c r="C470"/>
  <c r="C469" s="1"/>
  <c r="C468"/>
  <c r="C467" s="1"/>
  <c r="C463"/>
  <c r="C461" s="1"/>
  <c r="C460" s="1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3"/>
  <c r="C432"/>
  <c r="C431"/>
  <c r="C428"/>
  <c r="C427"/>
  <c r="C426"/>
  <c r="C425"/>
  <c r="C424"/>
  <c r="C423"/>
  <c r="C422"/>
  <c r="C418"/>
  <c r="C417"/>
  <c r="C416" s="1"/>
  <c r="C415"/>
  <c r="C414"/>
  <c r="C413"/>
  <c r="C412"/>
  <c r="C411"/>
  <c r="C410"/>
  <c r="C409"/>
  <c r="C408"/>
  <c r="C407"/>
  <c r="C406"/>
  <c r="C405"/>
  <c r="C404"/>
  <c r="C402"/>
  <c r="C401"/>
  <c r="C400"/>
  <c r="C399"/>
  <c r="C398"/>
  <c r="C397"/>
  <c r="C396"/>
  <c r="C395"/>
  <c r="C394"/>
  <c r="C390"/>
  <c r="C389"/>
  <c r="C387"/>
  <c r="C386"/>
  <c r="C357"/>
  <c r="C356"/>
  <c r="C355"/>
  <c r="C354"/>
  <c r="C353"/>
  <c r="C352"/>
  <c r="C351"/>
  <c r="C350" s="1"/>
  <c r="C336"/>
  <c r="C335" s="1"/>
  <c r="C334" s="1"/>
  <c r="C333"/>
  <c r="C332"/>
  <c r="C330"/>
  <c r="C329"/>
  <c r="C322"/>
  <c r="C321"/>
  <c r="C320" s="1"/>
  <c r="C319"/>
  <c r="C318"/>
  <c r="C316"/>
  <c r="C315" s="1"/>
  <c r="C314" s="1"/>
  <c r="C313" s="1"/>
  <c r="C323" s="1"/>
  <c r="C270"/>
  <c r="C269"/>
  <c r="C268"/>
  <c r="C267"/>
  <c r="C266"/>
  <c r="C265"/>
  <c r="C258"/>
  <c r="C257"/>
  <c r="C256"/>
  <c r="C254"/>
  <c r="C253" s="1"/>
  <c r="C244"/>
  <c r="C243" s="1"/>
  <c r="C242"/>
  <c r="C241"/>
  <c r="C240"/>
  <c r="C239"/>
  <c r="C238"/>
  <c r="C237"/>
  <c r="C236"/>
  <c r="C234"/>
  <c r="C233"/>
  <c r="C232"/>
  <c r="C231"/>
  <c r="C226"/>
  <c r="C225"/>
  <c r="C224" s="1"/>
  <c r="C223"/>
  <c r="C222"/>
  <c r="C221"/>
  <c r="C220"/>
  <c r="C219" s="1"/>
  <c r="C181"/>
  <c r="C180"/>
  <c r="C179" s="1"/>
  <c r="C178"/>
  <c r="C177"/>
  <c r="C175"/>
  <c r="C174" s="1"/>
  <c r="C173" s="1"/>
  <c r="C172" s="1"/>
  <c r="C182" s="1"/>
  <c r="C167"/>
  <c r="C166"/>
  <c r="C165"/>
  <c r="C164"/>
  <c r="C163" s="1"/>
  <c r="C162"/>
  <c r="C160"/>
  <c r="C159"/>
  <c r="C158"/>
  <c r="C157"/>
  <c r="C155"/>
  <c r="C154"/>
  <c r="C153" s="1"/>
  <c r="C150"/>
  <c r="C149" s="1"/>
  <c r="C148"/>
  <c r="C147" s="1"/>
  <c r="C146"/>
  <c r="C145" s="1"/>
  <c r="C144"/>
  <c r="C143" s="1"/>
  <c r="C134"/>
  <c r="C142"/>
  <c r="C141"/>
  <c r="C140"/>
  <c r="C139"/>
  <c r="C138"/>
  <c r="C137"/>
  <c r="C136"/>
  <c r="C135"/>
  <c r="C130"/>
  <c r="C131"/>
  <c r="C128"/>
  <c r="C127"/>
  <c r="C126" s="1"/>
  <c r="C125"/>
  <c r="C98"/>
  <c r="C99"/>
  <c r="C97"/>
  <c r="D96"/>
  <c r="D95" s="1"/>
  <c r="D94" s="1"/>
  <c r="D104" s="1"/>
  <c r="F96"/>
  <c r="G96"/>
  <c r="H96"/>
  <c r="H95" s="1"/>
  <c r="H94" s="1"/>
  <c r="H104" s="1"/>
  <c r="I96"/>
  <c r="I95" s="1"/>
  <c r="I94" s="1"/>
  <c r="I104" s="1"/>
  <c r="J96"/>
  <c r="J95" s="1"/>
  <c r="J94" s="1"/>
  <c r="J104" s="1"/>
  <c r="K96"/>
  <c r="L96"/>
  <c r="L95"/>
  <c r="L94" s="1"/>
  <c r="L104" s="1"/>
  <c r="M96"/>
  <c r="M95" s="1"/>
  <c r="M94" s="1"/>
  <c r="M104" s="1"/>
  <c r="N96"/>
  <c r="N95" s="1"/>
  <c r="N94" s="1"/>
  <c r="N104" s="1"/>
  <c r="K46"/>
  <c r="K45" s="1"/>
  <c r="D46"/>
  <c r="C49"/>
  <c r="C48" s="1"/>
  <c r="O48"/>
  <c r="N48"/>
  <c r="M48"/>
  <c r="L48"/>
  <c r="K48"/>
  <c r="J48"/>
  <c r="I48"/>
  <c r="H48"/>
  <c r="G48"/>
  <c r="F48"/>
  <c r="D48"/>
  <c r="C458"/>
  <c r="C457"/>
  <c r="C456"/>
  <c r="C455"/>
  <c r="C454"/>
  <c r="C365"/>
  <c r="C364" s="1"/>
  <c r="C363"/>
  <c r="C362" s="1"/>
  <c r="C361"/>
  <c r="C360"/>
  <c r="C359"/>
  <c r="C347"/>
  <c r="C345" s="1"/>
  <c r="C346"/>
  <c r="C344"/>
  <c r="C343" s="1"/>
  <c r="C342" s="1"/>
  <c r="C341" s="1"/>
  <c r="C308"/>
  <c r="C307"/>
  <c r="C304"/>
  <c r="C303"/>
  <c r="C301"/>
  <c r="C300" s="1"/>
  <c r="C299" s="1"/>
  <c r="C293"/>
  <c r="C292"/>
  <c r="C291" s="1"/>
  <c r="C290"/>
  <c r="C289"/>
  <c r="C287"/>
  <c r="C286"/>
  <c r="C216"/>
  <c r="C215" s="1"/>
  <c r="C214"/>
  <c r="C213" s="1"/>
  <c r="C208"/>
  <c r="C207"/>
  <c r="C206" s="1"/>
  <c r="C211"/>
  <c r="C210"/>
  <c r="C200"/>
  <c r="C199"/>
  <c r="C198"/>
  <c r="C197"/>
  <c r="C196" s="1"/>
  <c r="C195"/>
  <c r="C194"/>
  <c r="C193" s="1"/>
  <c r="C192"/>
  <c r="C191"/>
  <c r="C190" s="1"/>
  <c r="C189"/>
  <c r="C188" s="1"/>
  <c r="C187" s="1"/>
  <c r="C186" s="1"/>
  <c r="C201" s="1"/>
  <c r="C122"/>
  <c r="C121"/>
  <c r="C120" s="1"/>
  <c r="C119"/>
  <c r="C117" s="1"/>
  <c r="C118"/>
  <c r="C116"/>
  <c r="C115" s="1"/>
  <c r="C114"/>
  <c r="C113" s="1"/>
  <c r="C112" s="1"/>
  <c r="C111" s="1"/>
  <c r="C89"/>
  <c r="C88"/>
  <c r="C87"/>
  <c r="C86" s="1"/>
  <c r="N87"/>
  <c r="N86" s="1"/>
  <c r="M87"/>
  <c r="M86" s="1"/>
  <c r="L87"/>
  <c r="L86" s="1"/>
  <c r="K87"/>
  <c r="K86" s="1"/>
  <c r="K55" s="1"/>
  <c r="K90" s="1"/>
  <c r="J87"/>
  <c r="J86" s="1"/>
  <c r="I87"/>
  <c r="I86" s="1"/>
  <c r="H87"/>
  <c r="H86" s="1"/>
  <c r="G87"/>
  <c r="G86" s="1"/>
  <c r="F87"/>
  <c r="F86" s="1"/>
  <c r="D87"/>
  <c r="D86" s="1"/>
  <c r="C85"/>
  <c r="C84"/>
  <c r="C83"/>
  <c r="C82"/>
  <c r="C81"/>
  <c r="C80" s="1"/>
  <c r="N80"/>
  <c r="M80"/>
  <c r="L80"/>
  <c r="K80"/>
  <c r="J80"/>
  <c r="I80"/>
  <c r="H80"/>
  <c r="G80"/>
  <c r="F80"/>
  <c r="D80"/>
  <c r="O78"/>
  <c r="N78"/>
  <c r="M78"/>
  <c r="L78"/>
  <c r="K78"/>
  <c r="J78"/>
  <c r="I78"/>
  <c r="H78"/>
  <c r="G78"/>
  <c r="F78"/>
  <c r="D78"/>
  <c r="C79"/>
  <c r="C78"/>
  <c r="N68"/>
  <c r="C77"/>
  <c r="C76"/>
  <c r="C75"/>
  <c r="C74"/>
  <c r="C73"/>
  <c r="C72"/>
  <c r="C71"/>
  <c r="C70"/>
  <c r="C69"/>
  <c r="C68" s="1"/>
  <c r="M68"/>
  <c r="L68"/>
  <c r="K68"/>
  <c r="J68"/>
  <c r="J56" s="1"/>
  <c r="I68"/>
  <c r="H68"/>
  <c r="H56" s="1"/>
  <c r="G68"/>
  <c r="F68"/>
  <c r="F56" s="1"/>
  <c r="D68"/>
  <c r="M57"/>
  <c r="N57"/>
  <c r="I57"/>
  <c r="H57"/>
  <c r="G57"/>
  <c r="F57"/>
  <c r="D57"/>
  <c r="N61"/>
  <c r="M61"/>
  <c r="L61"/>
  <c r="K61"/>
  <c r="J61"/>
  <c r="I61"/>
  <c r="H61"/>
  <c r="G61"/>
  <c r="F61"/>
  <c r="D61"/>
  <c r="C67"/>
  <c r="C66"/>
  <c r="C65"/>
  <c r="C62"/>
  <c r="C63"/>
  <c r="C64"/>
  <c r="C58"/>
  <c r="L57"/>
  <c r="L56" s="1"/>
  <c r="K57"/>
  <c r="J57"/>
  <c r="C60"/>
  <c r="C59"/>
  <c r="O46"/>
  <c r="O45" s="1"/>
  <c r="N46"/>
  <c r="M46"/>
  <c r="M45" s="1"/>
  <c r="L46"/>
  <c r="J46"/>
  <c r="J45"/>
  <c r="I46"/>
  <c r="I45"/>
  <c r="H46"/>
  <c r="G46"/>
  <c r="G45" s="1"/>
  <c r="F46"/>
  <c r="F45"/>
  <c r="C47"/>
  <c r="C46"/>
  <c r="D42"/>
  <c r="M40"/>
  <c r="L40"/>
  <c r="K40"/>
  <c r="J40"/>
  <c r="I40"/>
  <c r="H40"/>
  <c r="G40"/>
  <c r="F40"/>
  <c r="D40"/>
  <c r="O42"/>
  <c r="N42"/>
  <c r="O40"/>
  <c r="N40"/>
  <c r="O36"/>
  <c r="N36"/>
  <c r="N35" s="1"/>
  <c r="C44"/>
  <c r="C43"/>
  <c r="C41"/>
  <c r="C40" s="1"/>
  <c r="C39"/>
  <c r="C38"/>
  <c r="C37"/>
  <c r="C36" s="1"/>
  <c r="M42"/>
  <c r="L42"/>
  <c r="K42"/>
  <c r="J42"/>
  <c r="I42"/>
  <c r="H42"/>
  <c r="G42"/>
  <c r="F42"/>
  <c r="D36"/>
  <c r="D35" s="1"/>
  <c r="D34" s="1"/>
  <c r="D51" s="1"/>
  <c r="M36"/>
  <c r="M35" s="1"/>
  <c r="M34" s="1"/>
  <c r="M51" s="1"/>
  <c r="L36"/>
  <c r="L35"/>
  <c r="L34" s="1"/>
  <c r="L51" s="1"/>
  <c r="K36"/>
  <c r="K35" s="1"/>
  <c r="J36"/>
  <c r="J35" s="1"/>
  <c r="J34" s="1"/>
  <c r="J51" s="1"/>
  <c r="I36"/>
  <c r="H36"/>
  <c r="H35" s="1"/>
  <c r="H34" s="1"/>
  <c r="H51" s="1"/>
  <c r="G36"/>
  <c r="G35" s="1"/>
  <c r="G34" s="1"/>
  <c r="G51" s="1"/>
  <c r="F36"/>
  <c r="I623"/>
  <c r="I622" s="1"/>
  <c r="K538"/>
  <c r="K537" s="1"/>
  <c r="D560"/>
  <c r="H666"/>
  <c r="H665"/>
  <c r="N623"/>
  <c r="N622"/>
  <c r="J187"/>
  <c r="J186" s="1"/>
  <c r="J201" s="1"/>
  <c r="C373"/>
  <c r="C372" s="1"/>
  <c r="F156"/>
  <c r="F187"/>
  <c r="K206"/>
  <c r="E544"/>
  <c r="E328"/>
  <c r="E327" s="1"/>
  <c r="E337" s="1"/>
  <c r="L212"/>
  <c r="K666"/>
  <c r="K665" s="1"/>
  <c r="K672" s="1"/>
  <c r="J264"/>
  <c r="J263"/>
  <c r="J271" s="1"/>
  <c r="E526"/>
  <c r="I582"/>
  <c r="M641"/>
  <c r="M640"/>
  <c r="F358"/>
  <c r="E582"/>
  <c r="E641"/>
  <c r="E640"/>
  <c r="L609"/>
  <c r="G350"/>
  <c r="E594"/>
  <c r="E588"/>
  <c r="N125"/>
  <c r="N252"/>
  <c r="N251" s="1"/>
  <c r="N284"/>
  <c r="N283" s="1"/>
  <c r="N294" s="1"/>
  <c r="F284"/>
  <c r="L299"/>
  <c r="L298" s="1"/>
  <c r="L309" s="1"/>
  <c r="I299"/>
  <c r="I298"/>
  <c r="I309" s="1"/>
  <c r="I342"/>
  <c r="I341" s="1"/>
  <c r="I366" s="1"/>
  <c r="I350"/>
  <c r="I349" s="1"/>
  <c r="G358"/>
  <c r="G349"/>
  <c r="G366" s="1"/>
  <c r="F391"/>
  <c r="M500"/>
  <c r="M499"/>
  <c r="D500"/>
  <c r="D499"/>
  <c r="K594"/>
  <c r="K588"/>
  <c r="G594"/>
  <c r="G588"/>
  <c r="J594"/>
  <c r="J588"/>
  <c r="D594"/>
  <c r="D588"/>
  <c r="H613"/>
  <c r="H609"/>
  <c r="D526"/>
  <c r="H560"/>
  <c r="H559" s="1"/>
  <c r="C563"/>
  <c r="C560" s="1"/>
  <c r="C559" s="1"/>
  <c r="E45"/>
  <c r="E132"/>
  <c r="E252"/>
  <c r="E251"/>
  <c r="E391"/>
  <c r="E623"/>
  <c r="E622" s="1"/>
  <c r="K373"/>
  <c r="K372" s="1"/>
  <c r="C635"/>
  <c r="C634" s="1"/>
  <c r="C633" s="1"/>
  <c r="M613"/>
  <c r="M609"/>
  <c r="M656" s="1"/>
  <c r="O623"/>
  <c r="O622" s="1"/>
  <c r="F526"/>
  <c r="E125"/>
  <c r="E342"/>
  <c r="E341" s="1"/>
  <c r="C392"/>
  <c r="H112"/>
  <c r="H111" s="1"/>
  <c r="K112"/>
  <c r="K111" s="1"/>
  <c r="K132"/>
  <c r="G132"/>
  <c r="N173"/>
  <c r="N172" s="1"/>
  <c r="N182" s="1"/>
  <c r="F193"/>
  <c r="F186"/>
  <c r="F201" s="1"/>
  <c r="O212"/>
  <c r="K212"/>
  <c r="K205"/>
  <c r="N219"/>
  <c r="F264"/>
  <c r="F263" s="1"/>
  <c r="F271" s="1"/>
  <c r="M284"/>
  <c r="M283"/>
  <c r="M294" s="1"/>
  <c r="L314"/>
  <c r="L313" s="1"/>
  <c r="L323" s="1"/>
  <c r="N328"/>
  <c r="N327" s="1"/>
  <c r="N337" s="1"/>
  <c r="G327"/>
  <c r="G337" s="1"/>
  <c r="K328"/>
  <c r="K327" s="1"/>
  <c r="K337" s="1"/>
  <c r="N358"/>
  <c r="J358"/>
  <c r="H649"/>
  <c r="H648"/>
  <c r="E35"/>
  <c r="E56"/>
  <c r="E55" s="1"/>
  <c r="E90" s="1"/>
  <c r="E173"/>
  <c r="E206"/>
  <c r="E205" s="1"/>
  <c r="E299"/>
  <c r="E298" s="1"/>
  <c r="E309" s="1"/>
  <c r="E613"/>
  <c r="E649"/>
  <c r="E648" s="1"/>
  <c r="K56"/>
  <c r="C176"/>
  <c r="K421"/>
  <c r="J466"/>
  <c r="J465" s="1"/>
  <c r="F508"/>
  <c r="F613"/>
  <c r="G526"/>
  <c r="G56"/>
  <c r="G55" s="1"/>
  <c r="G90" s="1"/>
  <c r="G112"/>
  <c r="G111"/>
  <c r="G168" s="1"/>
  <c r="D132"/>
  <c r="I173"/>
  <c r="I172" s="1"/>
  <c r="I182" s="1"/>
  <c r="L187"/>
  <c r="L186" s="1"/>
  <c r="L201" s="1"/>
  <c r="N193"/>
  <c r="N186"/>
  <c r="N201" s="1"/>
  <c r="N538"/>
  <c r="J538"/>
  <c r="D544"/>
  <c r="D537" s="1"/>
  <c r="N582"/>
  <c r="K582"/>
  <c r="K623"/>
  <c r="K622" s="1"/>
  <c r="K656" s="1"/>
  <c r="G623"/>
  <c r="G622"/>
  <c r="G656" s="1"/>
  <c r="E421"/>
  <c r="E429"/>
  <c r="E420" s="1"/>
  <c r="M229"/>
  <c r="L229"/>
  <c r="K229" s="1"/>
  <c r="N227"/>
  <c r="F465"/>
  <c r="I284"/>
  <c r="I283" s="1"/>
  <c r="I294" s="1"/>
  <c r="N466"/>
  <c r="K508"/>
  <c r="K609"/>
  <c r="H156"/>
  <c r="M206"/>
  <c r="M205"/>
  <c r="M350"/>
  <c r="D350"/>
  <c r="K500"/>
  <c r="K499"/>
  <c r="G500"/>
  <c r="J500"/>
  <c r="L508"/>
  <c r="F566"/>
  <c r="O594"/>
  <c r="O588"/>
  <c r="H45"/>
  <c r="G95"/>
  <c r="G94"/>
  <c r="G104" s="1"/>
  <c r="D125"/>
  <c r="D124" s="1"/>
  <c r="I132"/>
  <c r="G187"/>
  <c r="G186" s="1"/>
  <c r="G201" s="1"/>
  <c r="D206"/>
  <c r="D205"/>
  <c r="G264"/>
  <c r="G263"/>
  <c r="G271" s="1"/>
  <c r="G314"/>
  <c r="G313" s="1"/>
  <c r="G323" s="1"/>
  <c r="F327"/>
  <c r="F337"/>
  <c r="N342"/>
  <c r="N341"/>
  <c r="N366" s="1"/>
  <c r="D342"/>
  <c r="D341"/>
  <c r="D366" s="1"/>
  <c r="L342"/>
  <c r="L341" s="1"/>
  <c r="L366" s="1"/>
  <c r="L350"/>
  <c r="M358"/>
  <c r="M349"/>
  <c r="M366" s="1"/>
  <c r="I358"/>
  <c r="D358"/>
  <c r="D349"/>
  <c r="M391"/>
  <c r="G391"/>
  <c r="G421"/>
  <c r="D429"/>
  <c r="D420" s="1"/>
  <c r="D605" s="1"/>
  <c r="K544"/>
  <c r="I544"/>
  <c r="I537"/>
  <c r="L544"/>
  <c r="L537"/>
  <c r="H544"/>
  <c r="G566"/>
  <c r="G559" s="1"/>
  <c r="M594"/>
  <c r="I594"/>
  <c r="I613"/>
  <c r="I609" s="1"/>
  <c r="I656" s="1"/>
  <c r="F623"/>
  <c r="F622"/>
  <c r="K641"/>
  <c r="K640"/>
  <c r="F641"/>
  <c r="F640"/>
  <c r="O649"/>
  <c r="O648"/>
  <c r="K649"/>
  <c r="K648"/>
  <c r="J560"/>
  <c r="M566"/>
  <c r="M559" s="1"/>
  <c r="I566"/>
  <c r="D566"/>
  <c r="D559"/>
  <c r="E172"/>
  <c r="E182"/>
  <c r="E350"/>
  <c r="E358"/>
  <c r="E349" s="1"/>
  <c r="E538"/>
  <c r="E537"/>
  <c r="H526"/>
  <c r="E566"/>
  <c r="E559" s="1"/>
  <c r="E666"/>
  <c r="E665" s="1"/>
  <c r="E672" s="1"/>
  <c r="D373"/>
  <c r="D372"/>
  <c r="D45"/>
  <c r="C129"/>
  <c r="L156"/>
  <c r="L152" s="1"/>
  <c r="M156"/>
  <c r="M152" s="1"/>
  <c r="L193"/>
  <c r="H212"/>
  <c r="H205" s="1"/>
  <c r="D219"/>
  <c r="G219"/>
  <c r="O252"/>
  <c r="O251" s="1"/>
  <c r="G21" s="1"/>
  <c r="K252"/>
  <c r="K251" s="1"/>
  <c r="D299"/>
  <c r="I314"/>
  <c r="I313"/>
  <c r="I323" s="1"/>
  <c r="H328"/>
  <c r="H327" s="1"/>
  <c r="H337" s="1"/>
  <c r="M328"/>
  <c r="M327"/>
  <c r="M337" s="1"/>
  <c r="J350"/>
  <c r="J349" s="1"/>
  <c r="J366" s="1"/>
  <c r="L358"/>
  <c r="L349"/>
  <c r="H358"/>
  <c r="H349" s="1"/>
  <c r="H366" s="1"/>
  <c r="H466"/>
  <c r="O466"/>
  <c r="L466"/>
  <c r="G538"/>
  <c r="G537" s="1"/>
  <c r="L582"/>
  <c r="H582"/>
  <c r="H588"/>
  <c r="O613"/>
  <c r="O609" s="1"/>
  <c r="N641"/>
  <c r="N640"/>
  <c r="D641"/>
  <c r="D640"/>
  <c r="D656" s="1"/>
  <c r="D666"/>
  <c r="D665"/>
  <c r="D672" s="1"/>
  <c r="I666"/>
  <c r="I665" s="1"/>
  <c r="I672" s="1"/>
  <c r="K95"/>
  <c r="K94" s="1"/>
  <c r="K104" s="1"/>
  <c r="L526"/>
  <c r="F559"/>
  <c r="I560"/>
  <c r="E95"/>
  <c r="E94" s="1"/>
  <c r="E104" s="1"/>
  <c r="E112"/>
  <c r="E111"/>
  <c r="E168" s="1"/>
  <c r="E314"/>
  <c r="E313"/>
  <c r="E323" s="1"/>
  <c r="E373"/>
  <c r="E372" s="1"/>
  <c r="E152"/>
  <c r="M228"/>
  <c r="M227"/>
  <c r="M218" s="1"/>
  <c r="M259" s="1"/>
  <c r="K460"/>
  <c r="E460"/>
  <c r="L45"/>
  <c r="H125"/>
  <c r="F95"/>
  <c r="F94" s="1"/>
  <c r="F104" s="1"/>
  <c r="G212"/>
  <c r="G205"/>
  <c r="N391"/>
  <c r="J391"/>
  <c r="C528"/>
  <c r="C527"/>
  <c r="C526" s="1"/>
  <c r="C14" s="1"/>
  <c r="N566"/>
  <c r="O227"/>
  <c r="O218" s="1"/>
  <c r="L391"/>
  <c r="L383" s="1"/>
  <c r="I156"/>
  <c r="F350"/>
  <c r="F349"/>
  <c r="F366" s="1"/>
  <c r="F500"/>
  <c r="F499" s="1"/>
  <c r="L594"/>
  <c r="L588" s="1"/>
  <c r="O373"/>
  <c r="O372"/>
  <c r="G373"/>
  <c r="G372"/>
  <c r="I112"/>
  <c r="I111"/>
  <c r="N132"/>
  <c r="N124" s="1"/>
  <c r="N264"/>
  <c r="N263" s="1"/>
  <c r="N271" s="1"/>
  <c r="N350"/>
  <c r="N349"/>
  <c r="E17" s="1"/>
  <c r="F421"/>
  <c r="F420" s="1"/>
  <c r="D466"/>
  <c r="K474"/>
  <c r="K465" s="1"/>
  <c r="N508"/>
  <c r="N499" s="1"/>
  <c r="F594"/>
  <c r="F588" s="1"/>
  <c r="M526"/>
  <c r="K526"/>
  <c r="E219"/>
  <c r="E264"/>
  <c r="E263"/>
  <c r="E271" s="1"/>
  <c r="M373"/>
  <c r="M372" s="1"/>
  <c r="M173"/>
  <c r="M172" s="1"/>
  <c r="M182" s="1"/>
  <c r="F283"/>
  <c r="F294"/>
  <c r="K350"/>
  <c r="K349"/>
  <c r="K366" s="1"/>
  <c r="H508"/>
  <c r="H499" s="1"/>
  <c r="N594"/>
  <c r="N588" s="1"/>
  <c r="E124"/>
  <c r="E34"/>
  <c r="E51" s="1"/>
  <c r="I559"/>
  <c r="I384"/>
  <c r="O206"/>
  <c r="O205" s="1"/>
  <c r="O342"/>
  <c r="O341"/>
  <c r="G8" s="1"/>
  <c r="I508"/>
  <c r="I499" s="1"/>
  <c r="C385"/>
  <c r="C306"/>
  <c r="C305" s="1"/>
  <c r="N429"/>
  <c r="N420" s="1"/>
  <c r="E11" s="1"/>
  <c r="N421"/>
  <c r="N384"/>
  <c r="N112"/>
  <c r="C96"/>
  <c r="C95" s="1"/>
  <c r="C94" s="1"/>
  <c r="C104" s="1"/>
  <c r="D56"/>
  <c r="D55" s="1"/>
  <c r="D90" s="1"/>
  <c r="C331"/>
  <c r="C328" s="1"/>
  <c r="C327" s="1"/>
  <c r="C337" s="1"/>
  <c r="D328"/>
  <c r="D327"/>
  <c r="D337" s="1"/>
  <c r="D298"/>
  <c r="D309" s="1"/>
  <c r="C302"/>
  <c r="C288"/>
  <c r="D112"/>
  <c r="D111" s="1"/>
  <c r="C61"/>
  <c r="J559"/>
  <c r="L656"/>
  <c r="F35"/>
  <c r="F34" s="1"/>
  <c r="F51" s="1"/>
  <c r="J299"/>
  <c r="J298" s="1"/>
  <c r="J309" s="1"/>
  <c r="J544"/>
  <c r="J537"/>
  <c r="J672"/>
  <c r="D383"/>
  <c r="H465"/>
  <c r="G499"/>
  <c r="I35"/>
  <c r="I34" s="1"/>
  <c r="I51" s="1"/>
  <c r="I105" s="1"/>
  <c r="C57"/>
  <c r="M56"/>
  <c r="M55" s="1"/>
  <c r="M90" s="1"/>
  <c r="C133"/>
  <c r="C132"/>
  <c r="C124" s="1"/>
  <c r="C255"/>
  <c r="C252"/>
  <c r="C251" s="1"/>
  <c r="C403"/>
  <c r="C642"/>
  <c r="C641"/>
  <c r="C640" s="1"/>
  <c r="C19" s="1"/>
  <c r="F125"/>
  <c r="F124" s="1"/>
  <c r="L173"/>
  <c r="L172" s="1"/>
  <c r="L182" s="1"/>
  <c r="L474"/>
  <c r="D474"/>
  <c r="D465"/>
  <c r="D173"/>
  <c r="D172" s="1"/>
  <c r="D182" s="1"/>
  <c r="L465"/>
  <c r="I56"/>
  <c r="I55" s="1"/>
  <c r="I90" s="1"/>
  <c r="C235"/>
  <c r="C317"/>
  <c r="G420"/>
  <c r="F112"/>
  <c r="F111" s="1"/>
  <c r="I193"/>
  <c r="H252"/>
  <c r="H251" s="1"/>
  <c r="D252"/>
  <c r="D251" s="1"/>
  <c r="M264"/>
  <c r="M263" s="1"/>
  <c r="M271" s="1"/>
  <c r="I328"/>
  <c r="I327"/>
  <c r="I337" s="1"/>
  <c r="J429"/>
  <c r="F429"/>
  <c r="O474"/>
  <c r="N559"/>
  <c r="E18" s="1"/>
  <c r="K420"/>
  <c r="C285"/>
  <c r="C284" s="1"/>
  <c r="C283" s="1"/>
  <c r="C294" s="1"/>
  <c r="C650"/>
  <c r="C649" s="1"/>
  <c r="C648" s="1"/>
  <c r="H264"/>
  <c r="H263"/>
  <c r="H271" s="1"/>
  <c r="H641"/>
  <c r="H640" s="1"/>
  <c r="H656" s="1"/>
  <c r="E609"/>
  <c r="M429"/>
  <c r="M420"/>
  <c r="G466"/>
  <c r="G465"/>
  <c r="N544"/>
  <c r="N537"/>
  <c r="E15" s="1"/>
  <c r="F666"/>
  <c r="F665" s="1"/>
  <c r="F672" s="1"/>
  <c r="I526"/>
  <c r="J421"/>
  <c r="J420"/>
  <c r="M544"/>
  <c r="M537"/>
  <c r="N649"/>
  <c r="N648"/>
  <c r="L373"/>
  <c r="L372"/>
  <c r="F373"/>
  <c r="F372"/>
  <c r="J384"/>
  <c r="J383"/>
  <c r="E500"/>
  <c r="E499"/>
  <c r="J508"/>
  <c r="J499"/>
  <c r="C505"/>
  <c r="C500"/>
  <c r="C499" s="1"/>
  <c r="C434"/>
  <c r="C430"/>
  <c r="I420"/>
  <c r="I391"/>
  <c r="I383"/>
  <c r="H383"/>
  <c r="C388"/>
  <c r="C384" s="1"/>
  <c r="I219"/>
  <c r="I205"/>
  <c r="C209"/>
  <c r="J156"/>
  <c r="J152" s="1"/>
  <c r="O526"/>
  <c r="G14" s="1"/>
  <c r="O391"/>
  <c r="O383" s="1"/>
  <c r="O384"/>
  <c r="O328"/>
  <c r="O327" s="1"/>
  <c r="O337" s="1"/>
  <c r="E19"/>
  <c r="E8"/>
  <c r="C156"/>
  <c r="C152" s="1"/>
  <c r="C264"/>
  <c r="C263" s="1"/>
  <c r="C271" s="1"/>
  <c r="C421"/>
  <c r="C420" s="1"/>
  <c r="C466"/>
  <c r="C474"/>
  <c r="C465" s="1"/>
  <c r="C566"/>
  <c r="H172"/>
  <c r="H182"/>
  <c r="F172"/>
  <c r="F182"/>
  <c r="O35"/>
  <c r="C453"/>
  <c r="C429"/>
  <c r="O349"/>
  <c r="F383"/>
  <c r="L499"/>
  <c r="M588"/>
  <c r="O56"/>
  <c r="G383"/>
  <c r="H537"/>
  <c r="I588"/>
  <c r="F609"/>
  <c r="F656"/>
  <c r="H672"/>
  <c r="O264"/>
  <c r="O263" s="1"/>
  <c r="O271" s="1"/>
  <c r="O156"/>
  <c r="O152" s="1"/>
  <c r="N156"/>
  <c r="N152"/>
  <c r="E13" s="1"/>
  <c r="O124"/>
  <c r="O112"/>
  <c r="O111" s="1"/>
  <c r="N56"/>
  <c r="G17"/>
  <c r="O656" l="1"/>
  <c r="O465"/>
  <c r="O429"/>
  <c r="O420" s="1"/>
  <c r="G11" s="1"/>
  <c r="O299"/>
  <c r="O298" s="1"/>
  <c r="O309" s="1"/>
  <c r="O259"/>
  <c r="O55"/>
  <c r="O90" s="1"/>
  <c r="N299"/>
  <c r="N298" s="1"/>
  <c r="N309" s="1"/>
  <c r="N609"/>
  <c r="N656" s="1"/>
  <c r="N383"/>
  <c r="E10" s="1"/>
  <c r="N218"/>
  <c r="N259" s="1"/>
  <c r="N55"/>
  <c r="E9" s="1"/>
  <c r="O34"/>
  <c r="G12" s="1"/>
  <c r="N45"/>
  <c r="N34" s="1"/>
  <c r="C42"/>
  <c r="C35" s="1"/>
  <c r="N90"/>
  <c r="C168"/>
  <c r="C8"/>
  <c r="C21"/>
  <c r="M105"/>
  <c r="E21"/>
  <c r="G10"/>
  <c r="O168"/>
  <c r="G7"/>
  <c r="G9"/>
  <c r="K228"/>
  <c r="K227" s="1"/>
  <c r="K218" s="1"/>
  <c r="K259" s="1"/>
  <c r="J229"/>
  <c r="D673"/>
  <c r="C13"/>
  <c r="C56"/>
  <c r="C55" s="1"/>
  <c r="D168"/>
  <c r="E105"/>
  <c r="G605"/>
  <c r="G673" s="1"/>
  <c r="E366"/>
  <c r="E656"/>
  <c r="C18"/>
  <c r="G105"/>
  <c r="K34"/>
  <c r="K51" s="1"/>
  <c r="K105" s="1"/>
  <c r="D105"/>
  <c r="C45"/>
  <c r="L55"/>
  <c r="L90" s="1"/>
  <c r="L105" s="1"/>
  <c r="F55"/>
  <c r="F90" s="1"/>
  <c r="F105" s="1"/>
  <c r="H55"/>
  <c r="H90" s="1"/>
  <c r="H105" s="1"/>
  <c r="J55"/>
  <c r="J90" s="1"/>
  <c r="J105" s="1"/>
  <c r="C205"/>
  <c r="C7" s="1"/>
  <c r="C212"/>
  <c r="C298"/>
  <c r="C309" s="1"/>
  <c r="C358"/>
  <c r="C349" s="1"/>
  <c r="C17" s="1"/>
  <c r="M168"/>
  <c r="M367" s="1"/>
  <c r="L168"/>
  <c r="N168"/>
  <c r="O366"/>
  <c r="L228"/>
  <c r="L227" s="1"/>
  <c r="C391"/>
  <c r="C383" s="1"/>
  <c r="C613"/>
  <c r="C609" s="1"/>
  <c r="C656" s="1"/>
  <c r="I125"/>
  <c r="I124" s="1"/>
  <c r="I168" s="1"/>
  <c r="J132"/>
  <c r="J124" s="1"/>
  <c r="J168" s="1"/>
  <c r="H152"/>
  <c r="H168" s="1"/>
  <c r="F152"/>
  <c r="F168" s="1"/>
  <c r="K156"/>
  <c r="K152" s="1"/>
  <c r="K168" s="1"/>
  <c r="K367" s="1"/>
  <c r="G173"/>
  <c r="G172" s="1"/>
  <c r="G182" s="1"/>
  <c r="H186"/>
  <c r="H201" s="1"/>
  <c r="L205"/>
  <c r="L259" s="1"/>
  <c r="J205"/>
  <c r="F205"/>
  <c r="L218"/>
  <c r="O499"/>
  <c r="O605" s="1"/>
  <c r="O673" s="1"/>
  <c r="I186"/>
  <c r="I201" s="1"/>
  <c r="H283"/>
  <c r="H294" s="1"/>
  <c r="H299"/>
  <c r="H298" s="1"/>
  <c r="H309" s="1"/>
  <c r="G298"/>
  <c r="G309" s="1"/>
  <c r="L420"/>
  <c r="L605" s="1"/>
  <c r="L673" s="1"/>
  <c r="H429"/>
  <c r="H420" s="1"/>
  <c r="I466"/>
  <c r="I465" s="1"/>
  <c r="I605" s="1"/>
  <c r="I673" s="1"/>
  <c r="O538"/>
  <c r="O537" s="1"/>
  <c r="G15" s="1"/>
  <c r="J582"/>
  <c r="J605" s="1"/>
  <c r="J673" s="1"/>
  <c r="F582"/>
  <c r="F605" s="1"/>
  <c r="F673" s="1"/>
  <c r="K391"/>
  <c r="H373"/>
  <c r="H372" s="1"/>
  <c r="H605" s="1"/>
  <c r="H673" s="1"/>
  <c r="M384"/>
  <c r="M383" s="1"/>
  <c r="M605" s="1"/>
  <c r="M673" s="1"/>
  <c r="E384"/>
  <c r="E383" s="1"/>
  <c r="E605" s="1"/>
  <c r="E673" s="1"/>
  <c r="K383"/>
  <c r="K605" s="1"/>
  <c r="K673" s="1"/>
  <c r="K674" s="1"/>
  <c r="J656"/>
  <c r="K559"/>
  <c r="O559"/>
  <c r="G18" s="1"/>
  <c r="N373"/>
  <c r="N372" s="1"/>
  <c r="N605" s="1"/>
  <c r="G19"/>
  <c r="M674" l="1"/>
  <c r="N673"/>
  <c r="N367"/>
  <c r="O51"/>
  <c r="E12"/>
  <c r="N51"/>
  <c r="N105" s="1"/>
  <c r="C34"/>
  <c r="C51" s="1"/>
  <c r="C10"/>
  <c r="C605"/>
  <c r="C673" s="1"/>
  <c r="J228"/>
  <c r="J227" s="1"/>
  <c r="J218" s="1"/>
  <c r="J259" s="1"/>
  <c r="J367" s="1"/>
  <c r="J674" s="1"/>
  <c r="I229"/>
  <c r="E7"/>
  <c r="E22" s="1"/>
  <c r="C366"/>
  <c r="C90"/>
  <c r="C9"/>
  <c r="L367"/>
  <c r="L674" s="1"/>
  <c r="G13"/>
  <c r="G22" s="1"/>
  <c r="O367"/>
  <c r="O105"/>
  <c r="N674" l="1"/>
  <c r="O674"/>
  <c r="C12"/>
  <c r="I228"/>
  <c r="I227" s="1"/>
  <c r="I218" s="1"/>
  <c r="I259" s="1"/>
  <c r="I367" s="1"/>
  <c r="I674" s="1"/>
  <c r="H229"/>
  <c r="C105"/>
  <c r="H228" l="1"/>
  <c r="H227" s="1"/>
  <c r="H218" s="1"/>
  <c r="H259" s="1"/>
  <c r="H367" s="1"/>
  <c r="H674" s="1"/>
  <c r="G229"/>
  <c r="G228" l="1"/>
  <c r="G227" s="1"/>
  <c r="G218" s="1"/>
  <c r="G259" s="1"/>
  <c r="G367" s="1"/>
  <c r="G674" s="1"/>
  <c r="F229"/>
  <c r="F228" l="1"/>
  <c r="F227" s="1"/>
  <c r="F218" s="1"/>
  <c r="F259" s="1"/>
  <c r="F367" s="1"/>
  <c r="F674" s="1"/>
  <c r="E229"/>
  <c r="E228" l="1"/>
  <c r="E227" s="1"/>
  <c r="E218" s="1"/>
  <c r="E259" s="1"/>
  <c r="E367" s="1"/>
  <c r="E674" s="1"/>
  <c r="D229"/>
  <c r="D228" l="1"/>
  <c r="D227" s="1"/>
  <c r="D218" s="1"/>
  <c r="D259" s="1"/>
  <c r="D367" s="1"/>
  <c r="D674" s="1"/>
  <c r="C229"/>
  <c r="C228" s="1"/>
  <c r="C227" s="1"/>
  <c r="C218" s="1"/>
  <c r="C11" l="1"/>
  <c r="C22" s="1"/>
  <c r="C259"/>
  <c r="C367" s="1"/>
  <c r="C674" s="1"/>
</calcChain>
</file>

<file path=xl/sharedStrings.xml><?xml version="1.0" encoding="utf-8"?>
<sst xmlns="http://schemas.openxmlformats.org/spreadsheetml/2006/main" count="717" uniqueCount="178">
  <si>
    <t>Donacije</t>
  </si>
  <si>
    <t>Račun rashoda/ izdatka</t>
  </si>
  <si>
    <t xml:space="preserve">PRORAČUN GRADA RIJEKE </t>
  </si>
  <si>
    <t>Vlastiti prihodi</t>
  </si>
  <si>
    <t>Odjel za odgoj i školstvo</t>
  </si>
  <si>
    <t>Ostali odjeli</t>
  </si>
  <si>
    <t>Ostali rashodi za zaposlene</t>
  </si>
  <si>
    <t>RASHODI ZA ZAPOSLENE</t>
  </si>
  <si>
    <t>MATERIJALNI RASHODI</t>
  </si>
  <si>
    <t>Ostali nespomenuti rashodi poslovanja</t>
  </si>
  <si>
    <t>FINANCIJSKI RASHODI</t>
  </si>
  <si>
    <t>RASHODI POSLOVANJA</t>
  </si>
  <si>
    <t>UKUPNO</t>
  </si>
  <si>
    <t>Zakonski predstavnik</t>
  </si>
  <si>
    <t>(potpis)</t>
  </si>
  <si>
    <t>M.P.</t>
  </si>
  <si>
    <t>FINANCIJSKI PLAN - PLAN RASHODA I IZDATAKA</t>
  </si>
  <si>
    <t>Namjenski primici od zaduživanja</t>
  </si>
  <si>
    <t>Plaće (Bruto)</t>
  </si>
  <si>
    <t xml:space="preserve">Doprinosi na plaće </t>
  </si>
  <si>
    <t>Naknade troškova zaposlenima</t>
  </si>
  <si>
    <t>Rashodi za usluge</t>
  </si>
  <si>
    <t>Naknade troškova osobama izvan radnog odnosa</t>
  </si>
  <si>
    <t>Ostali financijski rashodi</t>
  </si>
  <si>
    <t>Rashodi za materijal i energiju</t>
  </si>
  <si>
    <t>Postrojenja i oprema</t>
  </si>
  <si>
    <t xml:space="preserve">Prihodi za posebne namjene </t>
  </si>
  <si>
    <t>Pomoći</t>
  </si>
  <si>
    <t>Prihodi od nefinanc. imovine i nadoknade štete s o.osig.</t>
  </si>
  <si>
    <t>3 (od4do13)</t>
  </si>
  <si>
    <t xml:space="preserve">Opća i programska djelatnost </t>
  </si>
  <si>
    <t xml:space="preserve">GLAVNI PROGRAM: PROGRAMSKA DJELATNOST OSNOVNE ŠKOLE </t>
  </si>
  <si>
    <t>UKUPNO A113701:</t>
  </si>
  <si>
    <t>Ukupno: Program 1137</t>
  </si>
  <si>
    <t>A113801 Aktivnost: Program produženog boravka i cjelodnevnog odgojno-obrazovnog rada</t>
  </si>
  <si>
    <t>UKUPNO A113801:</t>
  </si>
  <si>
    <t xml:space="preserve">A113803 Aktivnost: Program rada s učenicima s teškoćama </t>
  </si>
  <si>
    <t>UKUPNO A113803:</t>
  </si>
  <si>
    <t xml:space="preserve">A113804 Aktivnost: Program rada s darovitim učenicima  ("LIADO","E")  </t>
  </si>
  <si>
    <t>UKUPNO A113804:</t>
  </si>
  <si>
    <t xml:space="preserve">A113805 Aktivnost: Program informatike od 1. do 4. razreda osnovne škole  </t>
  </si>
  <si>
    <t>UKUPNO A113805:</t>
  </si>
  <si>
    <t>UKUPNO A113810:</t>
  </si>
  <si>
    <t>Ukupno: Program 1138</t>
  </si>
  <si>
    <t>Odjel za zdravstvo  i soc. skrb</t>
  </si>
  <si>
    <t>PRIHODI I PRIMICI</t>
  </si>
  <si>
    <t>Naziv računa rashoda/izdatka</t>
  </si>
  <si>
    <t>A113814 Aktivnost: Fakultativni predmet "Moja Rijeka"</t>
  </si>
  <si>
    <t>UKUPNO A113814:</t>
  </si>
  <si>
    <t>Ministarstvo znanosti, obrazovanja i sporta</t>
  </si>
  <si>
    <t>UKUPNO K113703:</t>
  </si>
  <si>
    <t>A113818 Aktivnost: Pomoćnici u nastavi</t>
  </si>
  <si>
    <t>UKUPNO A113818:</t>
  </si>
  <si>
    <t>T113819 Tekući projekt: Rinkluzija-Riječki model podrške učenicima s teškoćama</t>
  </si>
  <si>
    <t>UKUPNO T113819:</t>
  </si>
  <si>
    <t>Procjena 2018.</t>
  </si>
  <si>
    <t>PROCJENA 2018.</t>
  </si>
  <si>
    <t>Plaće za redovan rad</t>
  </si>
  <si>
    <t>Plaće za prekovremeni rad</t>
  </si>
  <si>
    <t xml:space="preserve">Plaće za posebne uvjete rada </t>
  </si>
  <si>
    <t>Doprinosi za mirovinsko osiguranje</t>
  </si>
  <si>
    <t>Dop.za obvezno zdravstveno osig.</t>
  </si>
  <si>
    <t>Dop.za obvezno osig.u slučaju nezap.</t>
  </si>
  <si>
    <t>Naknade za prijevoz, za rad na teretnu i odvojeni život</t>
  </si>
  <si>
    <t>Stručno usavršavanje zaposlenika</t>
  </si>
  <si>
    <t>Ostale naknade troškova zaposlenima</t>
  </si>
  <si>
    <t>Uredski materijal i ost.materijalni rash.</t>
  </si>
  <si>
    <t>Materijal i sirovine</t>
  </si>
  <si>
    <t>Energija</t>
  </si>
  <si>
    <t>Materijal i dijelovi za tekuće i inv.održ.</t>
  </si>
  <si>
    <t>Sitan inventar i auto gume</t>
  </si>
  <si>
    <t>Službena,radna i zaštitna odjeća i obuć</t>
  </si>
  <si>
    <t>Usluge telefona, pošte i prijevoza</t>
  </si>
  <si>
    <t>Usluge tekućeg i invest.održavanja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</si>
  <si>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</si>
  <si>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</si>
  <si>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</si>
  <si>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</si>
  <si>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</si>
  <si>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</si>
  <si>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 xml:space="preserve">Ostale usluge 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</si>
  <si>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</si>
  <si>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</si>
  <si>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</si>
  <si>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</si>
  <si>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</si>
  <si>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Bankarske usluge i usluge platnog pr.</t>
  </si>
  <si>
    <t>Zatezne kamate</t>
  </si>
  <si>
    <t>Uredska oprema i namještaj</t>
  </si>
  <si>
    <t>Komunikacijska oprema</t>
  </si>
  <si>
    <t>Oprema za održavanje i zaštitu</t>
  </si>
  <si>
    <t>Sportska i glazbena oprema</t>
  </si>
  <si>
    <t>Prijevozna sredstva</t>
  </si>
  <si>
    <t>Knjige</t>
  </si>
  <si>
    <t>Ostali nesp. rashodi poslovanja</t>
  </si>
  <si>
    <t>Službena putovanja</t>
  </si>
  <si>
    <t xml:space="preserve">PLAN 2017. </t>
  </si>
  <si>
    <t>u kunama bez lipa</t>
  </si>
  <si>
    <t>Procjena 2019.</t>
  </si>
  <si>
    <t>PROCJENA 2019.</t>
  </si>
  <si>
    <t>Izvor:</t>
  </si>
  <si>
    <t>1200 Prihodi za decentralizirane funkcije</t>
  </si>
  <si>
    <t>A113701 Aktivnost: Programska djelatnost osnovnih škola grada</t>
  </si>
  <si>
    <t xml:space="preserve">Izvor: </t>
  </si>
  <si>
    <t>1100  Opći prihodi i primici</t>
  </si>
  <si>
    <t>4400 Prihodi za posebne namjene - proračunski korisnici</t>
  </si>
  <si>
    <t>5720 Pomoći iz proračuna JLP(R)S.proračunski korisnici</t>
  </si>
  <si>
    <t>9200 Prenesena sredstva iz prethodne godine - proračunski korisnici</t>
  </si>
  <si>
    <t>RASHODI ZA NABAVU PROIZVEDENE DUGOTRAJNE IMOVINE</t>
  </si>
  <si>
    <t>Uređaji, strojevi i oprema za ostale namjene</t>
  </si>
  <si>
    <t>Prijevozna sredstva u cestovnom prometu</t>
  </si>
  <si>
    <t>1100 Opći prihodi i primici</t>
  </si>
  <si>
    <t>Ureska oprema i namještaj</t>
  </si>
  <si>
    <t>A113820 Aktivnost: Školsko poslijepodne samo za mene</t>
  </si>
  <si>
    <t>UKUPNO A113820:</t>
  </si>
  <si>
    <t>A113821 Aktivnost: Građanski odgoj i obrazovanje</t>
  </si>
  <si>
    <t>UKUPNO A113821:</t>
  </si>
  <si>
    <t>5760 Pomoći iz državnog proračuna temeljem prijenosa EU sredstava-proračunski korisnici</t>
  </si>
  <si>
    <t>1139 Program: OSTALE PROGRAMSKE AKTIVNOSTI OSNOVNIH ŠKOLA</t>
  </si>
  <si>
    <t>A113901</t>
  </si>
  <si>
    <t>Ostale programske aktivnosti osnovnih škola</t>
  </si>
  <si>
    <t>3100 Vlastiti prihodi - proračunski korisnici</t>
  </si>
  <si>
    <t>5710 Pomoći iz državnog proračuna-proračunski korisnici</t>
  </si>
  <si>
    <t>5720 Pomoći iz proračuna JLP(R)S-proračunski korisnici</t>
  </si>
  <si>
    <t>5730 Pomoći od izvanproračunskih korisnika-proračunski korisnici</t>
  </si>
  <si>
    <t>5740 Pomoći od inozemnih vlada-proračunski korisnici</t>
  </si>
  <si>
    <t>7300 Prihodi od prodaje nefinancijske imovine i naknada od osiguranja-pror.korisnici</t>
  </si>
  <si>
    <t>9200 Prenesena sredstva iz prethodne godine-pror. korisnici</t>
  </si>
  <si>
    <t>K113902</t>
  </si>
  <si>
    <t>Proizvedena dugotrajna imovina osnovnih škola</t>
  </si>
  <si>
    <t>Nematerijalna imovina</t>
  </si>
  <si>
    <t>Ostala prava</t>
  </si>
  <si>
    <t>Knjige, umjetnička djela i ostale izložbene vrijednosti</t>
  </si>
  <si>
    <t>7300 Prihodi od prodaje nef. Imovine i naknada od osiguranja - proračunski korisnici</t>
  </si>
  <si>
    <t>UKUPNO A113901:</t>
  </si>
  <si>
    <t>Ukupno: Program 1139</t>
  </si>
  <si>
    <t>T113903</t>
  </si>
  <si>
    <t>Naknada troškova zaposlenima</t>
  </si>
  <si>
    <t>UKUPNO K113902:</t>
  </si>
  <si>
    <t>UKUPNO T113903:</t>
  </si>
  <si>
    <t>Rashodi za nabavu prizvedene dugotrajne imovine</t>
  </si>
  <si>
    <t>Rashodi za nabavu nefinancijske imovine</t>
  </si>
  <si>
    <t>K113703 ULAGANJA NA NEFINANCIJSKOJ IMOVINI OSNOVNIH ŠKOLA</t>
  </si>
  <si>
    <t>1200  Prihodi za decentralizirane funkcije</t>
  </si>
  <si>
    <t>3100  Vlastiti prihodi - proračunski korisnici</t>
  </si>
  <si>
    <t>4400  Prihodi za posebne namjene - prorač. korisnici</t>
  </si>
  <si>
    <t>5720  Pomoći iz proračuna JLPRS</t>
  </si>
  <si>
    <t>5730  Pomoći od izvanprorač. korisnika</t>
  </si>
  <si>
    <t>5740  Pomoći od inozemnih vlada</t>
  </si>
  <si>
    <t>5750  Pomoći od međunarodnih org. i tijela EU</t>
  </si>
  <si>
    <t>6200  Donacije - proračunski korisnici</t>
  </si>
  <si>
    <t>7300  Prih. od prodaje nef. Imovine i nak. od osig.-p.k.</t>
  </si>
  <si>
    <t>8200  namjenski primici - proračunski korisnici</t>
  </si>
  <si>
    <t>9200  Prenesena sredstva iz prethodne godine</t>
  </si>
  <si>
    <t>5710  Pomoći iz državnog proračuna</t>
  </si>
  <si>
    <t>5760  Pomoći iz državnog prorač. temeljem EU sredstava</t>
  </si>
  <si>
    <t>UKUPNO SVE:</t>
  </si>
  <si>
    <t>A113811 Aktivnost: Ostale aktivnosti</t>
  </si>
  <si>
    <t>UKUPNO A113811:</t>
  </si>
  <si>
    <t>1101 Vlastito učešće u EU projektima</t>
  </si>
  <si>
    <t>6200 Donacije-proračunski korisnici</t>
  </si>
  <si>
    <t>6200 Donacije - proračunski korisnici</t>
  </si>
  <si>
    <t>ERASMUS + PRIRODA KOJA NAS OKRUŽUJE KAO IZAZOV I ODGOVORNOST</t>
  </si>
  <si>
    <t>RASHODI ZA NABAVU NEFINANCIJSKE IMOVINE</t>
  </si>
  <si>
    <t>1101  Vlastito učešće u EU projektima</t>
  </si>
  <si>
    <t>1137 Program: PROGRAM ZAKONSKOG STANDARDA</t>
  </si>
  <si>
    <t xml:space="preserve">1138 Program: PROGRAM STANDARDA IZNAD DRŽAVNOG - ŠIRE JAVNE POTREBE </t>
  </si>
  <si>
    <t xml:space="preserve">A113810 Aktivnost: Program stvaralaštva </t>
  </si>
  <si>
    <t xml:space="preserve">A113704 Aktivnost: Odgojno, administrativno i tehničko osoblje </t>
  </si>
  <si>
    <t>UKUPNO A113704:</t>
  </si>
  <si>
    <t>RASHODI ZA NABAVU NEPROIZVEDENE DUGOTRAJNE IMOVINE</t>
  </si>
  <si>
    <t>Sjedište: Rijeka</t>
  </si>
  <si>
    <t>Proračunski korisnik: OŠ Turnić</t>
  </si>
  <si>
    <t>Šifra u MZOS:08 071 019</t>
  </si>
  <si>
    <t xml:space="preserve">Mjesto i datum        16.01.2017                                                          </t>
  </si>
  <si>
    <t xml:space="preserve">Izradilo:     Gordana Vukelić                                                     </t>
  </si>
  <si>
    <t>Telefon: 051/659-490</t>
  </si>
  <si>
    <t xml:space="preserve"> (Ljiljana Kulaš Jutrović)</t>
  </si>
</sst>
</file>

<file path=xl/styles.xml><?xml version="1.0" encoding="utf-8"?>
<styleSheet xmlns="http://schemas.openxmlformats.org/spreadsheetml/2006/main">
  <numFmts count="1">
    <numFmt numFmtId="43" formatCode="_-* #,##0.00\ _k_n_-;\-* #,##0.00\ _k_n_-;_-* &quot;-&quot;??\ _k_n_-;_-@_-"/>
  </numFmts>
  <fonts count="12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D3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48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tted">
        <color indexed="64"/>
      </right>
      <top style="medium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5">
    <xf numFmtId="0" fontId="0" fillId="0" borderId="0" xfId="0"/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3" fontId="8" fillId="0" borderId="3" xfId="0" applyNumberFormat="1" applyFont="1" applyBorder="1" applyAlignment="1" applyProtection="1">
      <alignment horizontal="center" vertical="center" wrapText="1"/>
      <protection hidden="1"/>
    </xf>
    <xf numFmtId="3" fontId="8" fillId="0" borderId="4" xfId="0" applyNumberFormat="1" applyFont="1" applyBorder="1" applyAlignment="1" applyProtection="1">
      <alignment horizontal="center" vertical="center" wrapText="1"/>
      <protection hidden="1"/>
    </xf>
    <xf numFmtId="3" fontId="8" fillId="0" borderId="5" xfId="0" applyNumberFormat="1" applyFont="1" applyBorder="1" applyAlignment="1" applyProtection="1">
      <alignment horizontal="center" vertical="center" wrapText="1"/>
      <protection hidden="1"/>
    </xf>
    <xf numFmtId="3" fontId="8" fillId="0" borderId="6" xfId="0" applyNumberFormat="1" applyFont="1" applyBorder="1" applyAlignment="1" applyProtection="1">
      <alignment horizontal="center" vertical="center" wrapText="1"/>
      <protection hidden="1"/>
    </xf>
    <xf numFmtId="3" fontId="8" fillId="0" borderId="7" xfId="0" applyNumberFormat="1" applyFont="1" applyBorder="1" applyAlignment="1" applyProtection="1">
      <alignment horizontal="center" vertical="center" wrapText="1"/>
      <protection hidden="1"/>
    </xf>
    <xf numFmtId="3" fontId="8" fillId="0" borderId="2" xfId="0" applyNumberFormat="1" applyFont="1" applyBorder="1" applyAlignment="1" applyProtection="1">
      <alignment horizontal="center" vertical="center" wrapText="1"/>
      <protection hidden="1"/>
    </xf>
    <xf numFmtId="3" fontId="8" fillId="0" borderId="8" xfId="0" applyNumberFormat="1" applyFont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3" fontId="8" fillId="0" borderId="4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left" vertical="center"/>
      <protection hidden="1"/>
    </xf>
    <xf numFmtId="0" fontId="2" fillId="0" borderId="4" xfId="0" applyFont="1" applyBorder="1" applyAlignment="1" applyProtection="1">
      <alignment horizontal="left" vertical="center"/>
      <protection hidden="1"/>
    </xf>
    <xf numFmtId="0" fontId="2" fillId="0" borderId="8" xfId="0" applyFont="1" applyBorder="1" applyAlignment="1" applyProtection="1">
      <alignment horizontal="left" vertical="center"/>
      <protection hidden="1"/>
    </xf>
    <xf numFmtId="3" fontId="2" fillId="0" borderId="1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5" xfId="0" applyNumberFormat="1" applyFont="1" applyBorder="1" applyAlignment="1" applyProtection="1">
      <alignment horizontal="right" vertical="center"/>
      <protection hidden="1"/>
    </xf>
    <xf numFmtId="3" fontId="2" fillId="0" borderId="4" xfId="0" applyNumberFormat="1" applyFont="1" applyBorder="1" applyAlignment="1" applyProtection="1">
      <alignment horizontal="right" vertical="center"/>
      <protection hidden="1"/>
    </xf>
    <xf numFmtId="3" fontId="2" fillId="0" borderId="7" xfId="0" applyNumberFormat="1" applyFont="1" applyBorder="1" applyAlignment="1" applyProtection="1">
      <alignment horizontal="right" vertical="center"/>
      <protection hidden="1"/>
    </xf>
    <xf numFmtId="3" fontId="2" fillId="0" borderId="3" xfId="0" applyNumberFormat="1" applyFont="1" applyBorder="1" applyAlignment="1" applyProtection="1">
      <alignment horizontal="right" vertical="center"/>
      <protection hidden="1"/>
    </xf>
    <xf numFmtId="3" fontId="2" fillId="0" borderId="11" xfId="0" applyNumberFormat="1" applyFont="1" applyBorder="1" applyAlignment="1" applyProtection="1">
      <alignment horizontal="right" vertical="center"/>
      <protection hidden="1"/>
    </xf>
    <xf numFmtId="3" fontId="2" fillId="0" borderId="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5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horizontal="left" vertical="center"/>
      <protection hidden="1"/>
    </xf>
    <xf numFmtId="3" fontId="2" fillId="0" borderId="8" xfId="0" applyNumberFormat="1" applyFont="1" applyBorder="1" applyAlignment="1" applyProtection="1">
      <alignment horizontal="right" vertical="center"/>
      <protection hidden="1"/>
    </xf>
    <xf numFmtId="3" fontId="2" fillId="0" borderId="1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2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2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2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23" xfId="0" quotePrefix="1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3" fillId="0" borderId="24" xfId="0" applyFont="1" applyBorder="1" applyAlignment="1" applyProtection="1">
      <alignment horizontal="left" vertical="center"/>
      <protection hidden="1"/>
    </xf>
    <xf numFmtId="3" fontId="3" fillId="0" borderId="25" xfId="0" applyNumberFormat="1" applyFont="1" applyBorder="1" applyAlignment="1" applyProtection="1">
      <alignment horizontal="left" vertical="center"/>
      <protection hidden="1"/>
    </xf>
    <xf numFmtId="0" fontId="6" fillId="0" borderId="26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left" vertical="center"/>
      <protection hidden="1"/>
    </xf>
    <xf numFmtId="0" fontId="6" fillId="0" borderId="27" xfId="0" applyFont="1" applyBorder="1" applyAlignment="1" applyProtection="1">
      <alignment vertical="center"/>
      <protection hidden="1"/>
    </xf>
    <xf numFmtId="3" fontId="7" fillId="0" borderId="28" xfId="0" applyNumberFormat="1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vertical="center"/>
      <protection locked="0"/>
    </xf>
    <xf numFmtId="0" fontId="3" fillId="0" borderId="29" xfId="0" applyFont="1" applyBorder="1" applyAlignment="1" applyProtection="1">
      <alignment horizontal="left"/>
      <protection hidden="1"/>
    </xf>
    <xf numFmtId="3" fontId="3" fillId="0" borderId="30" xfId="0" applyNumberFormat="1" applyFont="1" applyBorder="1" applyAlignment="1" applyProtection="1">
      <alignment horizontal="center" vertical="center" wrapText="1"/>
      <protection hidden="1"/>
    </xf>
    <xf numFmtId="3" fontId="3" fillId="0" borderId="31" xfId="0" applyNumberFormat="1" applyFont="1" applyBorder="1" applyAlignment="1" applyProtection="1">
      <alignment horizontal="center" vertical="center" wrapText="1"/>
      <protection hidden="1"/>
    </xf>
    <xf numFmtId="3" fontId="3" fillId="0" borderId="32" xfId="0" applyNumberFormat="1" applyFont="1" applyBorder="1" applyAlignment="1" applyProtection="1">
      <alignment horizontal="center" vertical="center" wrapText="1"/>
      <protection hidden="1"/>
    </xf>
    <xf numFmtId="0" fontId="6" fillId="2" borderId="33" xfId="0" applyFont="1" applyFill="1" applyBorder="1" applyAlignment="1" applyProtection="1">
      <alignment vertical="center"/>
      <protection locked="0"/>
    </xf>
    <xf numFmtId="0" fontId="6" fillId="2" borderId="34" xfId="0" applyFont="1" applyFill="1" applyBorder="1" applyAlignment="1" applyProtection="1">
      <alignment vertical="center"/>
      <protection locked="0"/>
    </xf>
    <xf numFmtId="0" fontId="7" fillId="2" borderId="34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43" fontId="6" fillId="0" borderId="0" xfId="1" applyFont="1" applyProtection="1"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Fill="1" applyAlignme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protection hidden="1"/>
    </xf>
    <xf numFmtId="43" fontId="6" fillId="0" borderId="0" xfId="1" applyFont="1" applyFill="1" applyAlignment="1" applyProtection="1"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0" xfId="0" applyFont="1" applyFill="1" applyProtection="1">
      <protection hidden="1"/>
    </xf>
    <xf numFmtId="43" fontId="6" fillId="0" borderId="0" xfId="1" applyFont="1" applyFill="1" applyProtection="1">
      <protection hidden="1"/>
    </xf>
    <xf numFmtId="0" fontId="6" fillId="0" borderId="16" xfId="0" applyFont="1" applyFill="1" applyBorder="1" applyProtection="1">
      <protection hidden="1"/>
    </xf>
    <xf numFmtId="43" fontId="6" fillId="0" borderId="16" xfId="1" applyFont="1" applyFill="1" applyBorder="1" applyProtection="1">
      <protection hidden="1"/>
    </xf>
    <xf numFmtId="0" fontId="6" fillId="2" borderId="16" xfId="0" applyFont="1" applyFill="1" applyBorder="1" applyAlignment="1" applyProtection="1">
      <protection locked="0"/>
    </xf>
    <xf numFmtId="0" fontId="6" fillId="2" borderId="16" xfId="0" applyFont="1" applyFill="1" applyBorder="1" applyProtection="1"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43" fontId="6" fillId="2" borderId="0" xfId="1" applyFont="1" applyFill="1" applyProtection="1">
      <protection locked="0"/>
    </xf>
    <xf numFmtId="0" fontId="6" fillId="0" borderId="0" xfId="0" applyFont="1" applyAlignment="1" applyProtection="1">
      <alignment horizontal="right" vertical="center"/>
      <protection hidden="1"/>
    </xf>
    <xf numFmtId="0" fontId="3" fillId="0" borderId="24" xfId="0" applyFont="1" applyBorder="1" applyAlignment="1" applyProtection="1">
      <alignment horizontal="right" vertical="center"/>
      <protection hidden="1"/>
    </xf>
    <xf numFmtId="3" fontId="2" fillId="0" borderId="35" xfId="0" quotePrefix="1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Border="1" applyProtection="1">
      <protection hidden="1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hidden="1"/>
    </xf>
    <xf numFmtId="3" fontId="6" fillId="0" borderId="36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37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38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39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36" xfId="0" applyNumberFormat="1" applyFont="1" applyFill="1" applyBorder="1" applyAlignment="1" applyProtection="1">
      <alignment vertical="center"/>
      <protection hidden="1"/>
    </xf>
    <xf numFmtId="3" fontId="6" fillId="0" borderId="40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30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31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41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16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17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1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42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0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13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14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0" borderId="8" xfId="0" applyFont="1" applyFill="1" applyBorder="1" applyAlignment="1" applyProtection="1">
      <alignment horizontal="left" vertical="center"/>
      <protection hidden="1"/>
    </xf>
    <xf numFmtId="3" fontId="6" fillId="0" borderId="40" xfId="0" applyNumberFormat="1" applyFont="1" applyFill="1" applyBorder="1" applyAlignment="1" applyProtection="1">
      <alignment vertical="center"/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3" fontId="2" fillId="0" borderId="43" xfId="0" quotePrefix="1" applyNumberFormat="1" applyFont="1" applyFill="1" applyBorder="1" applyAlignment="1" applyProtection="1">
      <alignment horizontal="right" vertical="center" wrapText="1"/>
      <protection hidden="1"/>
    </xf>
    <xf numFmtId="0" fontId="7" fillId="4" borderId="42" xfId="0" applyFont="1" applyFill="1" applyBorder="1" applyAlignment="1" applyProtection="1">
      <alignment horizontal="left" vertical="center"/>
      <protection hidden="1"/>
    </xf>
    <xf numFmtId="3" fontId="6" fillId="0" borderId="44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45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2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4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4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2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48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16" xfId="0" quotePrefix="1" applyNumberFormat="1" applyFont="1" applyBorder="1" applyAlignment="1" applyProtection="1">
      <alignment horizontal="right" vertical="center" wrapText="1"/>
      <protection hidden="1"/>
    </xf>
    <xf numFmtId="3" fontId="6" fillId="0" borderId="17" xfId="0" quotePrefix="1" applyNumberFormat="1" applyFont="1" applyBorder="1" applyAlignment="1" applyProtection="1">
      <alignment horizontal="right" vertical="center" wrapText="1"/>
      <protection hidden="1"/>
    </xf>
    <xf numFmtId="3" fontId="6" fillId="0" borderId="18" xfId="0" quotePrefix="1" applyNumberFormat="1" applyFont="1" applyBorder="1" applyAlignment="1" applyProtection="1">
      <alignment horizontal="right" vertical="center" wrapText="1"/>
      <protection hidden="1"/>
    </xf>
    <xf numFmtId="3" fontId="6" fillId="0" borderId="19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37" xfId="0" applyNumberFormat="1" applyFont="1" applyFill="1" applyBorder="1" applyAlignment="1" applyProtection="1">
      <alignment horizontal="right" vertical="center"/>
      <protection hidden="1"/>
    </xf>
    <xf numFmtId="3" fontId="6" fillId="0" borderId="38" xfId="0" applyNumberFormat="1" applyFont="1" applyFill="1" applyBorder="1" applyAlignment="1" applyProtection="1">
      <alignment horizontal="right" vertical="center"/>
      <protection hidden="1"/>
    </xf>
    <xf numFmtId="3" fontId="6" fillId="0" borderId="39" xfId="0" applyNumberFormat="1" applyFont="1" applyFill="1" applyBorder="1" applyAlignment="1" applyProtection="1">
      <alignment horizontal="right" vertical="center"/>
      <protection hidden="1"/>
    </xf>
    <xf numFmtId="3" fontId="6" fillId="0" borderId="30" xfId="0" applyNumberFormat="1" applyFont="1" applyFill="1" applyBorder="1" applyAlignment="1" applyProtection="1">
      <alignment horizontal="right" vertical="center"/>
      <protection hidden="1"/>
    </xf>
    <xf numFmtId="3" fontId="6" fillId="0" borderId="31" xfId="0" applyNumberFormat="1" applyFont="1" applyFill="1" applyBorder="1" applyAlignment="1" applyProtection="1">
      <alignment horizontal="right" vertical="center"/>
      <protection hidden="1"/>
    </xf>
    <xf numFmtId="3" fontId="6" fillId="0" borderId="41" xfId="0" applyNumberFormat="1" applyFont="1" applyFill="1" applyBorder="1" applyAlignment="1" applyProtection="1">
      <alignment horizontal="right" vertical="center"/>
      <protection hidden="1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6" fillId="0" borderId="17" xfId="0" applyNumberFormat="1" applyFont="1" applyFill="1" applyBorder="1" applyAlignment="1" applyProtection="1">
      <alignment vertical="center"/>
      <protection hidden="1"/>
    </xf>
    <xf numFmtId="3" fontId="6" fillId="0" borderId="18" xfId="0" applyNumberFormat="1" applyFont="1" applyFill="1" applyBorder="1" applyAlignment="1" applyProtection="1">
      <alignment vertical="center"/>
      <protection hidden="1"/>
    </xf>
    <xf numFmtId="3" fontId="2" fillId="6" borderId="4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5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5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5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3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5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3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3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5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5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1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56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4" borderId="36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4" borderId="5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3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5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1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4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5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0" xfId="0" applyNumberFormat="1" applyFont="1" applyFill="1" applyBorder="1" applyAlignment="1" applyProtection="1">
      <alignment horizontal="right" vertical="center"/>
      <protection hidden="1"/>
    </xf>
    <xf numFmtId="3" fontId="2" fillId="6" borderId="16" xfId="0" applyNumberFormat="1" applyFont="1" applyFill="1" applyBorder="1" applyAlignment="1" applyProtection="1">
      <alignment horizontal="right" vertical="center"/>
      <protection hidden="1"/>
    </xf>
    <xf numFmtId="3" fontId="2" fillId="6" borderId="17" xfId="0" applyNumberFormat="1" applyFont="1" applyFill="1" applyBorder="1" applyAlignment="1" applyProtection="1">
      <alignment horizontal="right" vertical="center"/>
      <protection hidden="1"/>
    </xf>
    <xf numFmtId="3" fontId="2" fillId="6" borderId="18" xfId="0" applyNumberFormat="1" applyFont="1" applyFill="1" applyBorder="1" applyAlignment="1" applyProtection="1">
      <alignment horizontal="right" vertical="center"/>
      <protection hidden="1"/>
    </xf>
    <xf numFmtId="3" fontId="2" fillId="6" borderId="56" xfId="0" applyNumberFormat="1" applyFont="1" applyFill="1" applyBorder="1" applyAlignment="1" applyProtection="1">
      <alignment horizontal="right" vertical="center"/>
      <protection hidden="1"/>
    </xf>
    <xf numFmtId="3" fontId="2" fillId="4" borderId="36" xfId="0" applyNumberFormat="1" applyFont="1" applyFill="1" applyBorder="1" applyAlignment="1" applyProtection="1">
      <alignment horizontal="right" vertical="center"/>
      <protection hidden="1"/>
    </xf>
    <xf numFmtId="3" fontId="2" fillId="4" borderId="55" xfId="0" applyNumberFormat="1" applyFont="1" applyFill="1" applyBorder="1" applyAlignment="1" applyProtection="1">
      <alignment horizontal="right" vertical="center"/>
      <protection hidden="1"/>
    </xf>
    <xf numFmtId="3" fontId="2" fillId="4" borderId="40" xfId="0" applyNumberFormat="1" applyFont="1" applyFill="1" applyBorder="1" applyAlignment="1" applyProtection="1">
      <alignment horizontal="right" vertical="center"/>
      <protection hidden="1"/>
    </xf>
    <xf numFmtId="3" fontId="2" fillId="4" borderId="58" xfId="0" applyNumberFormat="1" applyFont="1" applyFill="1" applyBorder="1" applyAlignment="1" applyProtection="1">
      <alignment horizontal="right" vertical="center"/>
      <protection hidden="1"/>
    </xf>
    <xf numFmtId="3" fontId="2" fillId="5" borderId="59" xfId="0" applyNumberFormat="1" applyFont="1" applyFill="1" applyBorder="1" applyAlignment="1" applyProtection="1">
      <alignment horizontal="right" vertical="center"/>
      <protection hidden="1"/>
    </xf>
    <xf numFmtId="3" fontId="2" fillId="5" borderId="60" xfId="0" applyNumberFormat="1" applyFont="1" applyFill="1" applyBorder="1" applyAlignment="1" applyProtection="1">
      <alignment horizontal="right" vertical="center"/>
      <protection hidden="1"/>
    </xf>
    <xf numFmtId="3" fontId="2" fillId="5" borderId="61" xfId="0" applyNumberFormat="1" applyFont="1" applyFill="1" applyBorder="1" applyAlignment="1" applyProtection="1">
      <alignment horizontal="right" vertical="center"/>
      <protection hidden="1"/>
    </xf>
    <xf numFmtId="3" fontId="2" fillId="5" borderId="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6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49" xfId="0" applyNumberFormat="1" applyFont="1" applyFill="1" applyBorder="1" applyAlignment="1" applyProtection="1">
      <alignment vertical="center"/>
      <protection hidden="1"/>
    </xf>
    <xf numFmtId="3" fontId="2" fillId="6" borderId="63" xfId="0" applyNumberFormat="1" applyFont="1" applyFill="1" applyBorder="1" applyAlignment="1" applyProtection="1">
      <alignment vertical="center"/>
      <protection hidden="1"/>
    </xf>
    <xf numFmtId="3" fontId="2" fillId="6" borderId="51" xfId="0" applyNumberFormat="1" applyFont="1" applyFill="1" applyBorder="1" applyAlignment="1" applyProtection="1">
      <alignment vertical="center"/>
      <protection hidden="1"/>
    </xf>
    <xf numFmtId="3" fontId="2" fillId="6" borderId="52" xfId="0" applyNumberFormat="1" applyFont="1" applyFill="1" applyBorder="1" applyAlignment="1" applyProtection="1">
      <alignment vertical="center"/>
      <protection hidden="1"/>
    </xf>
    <xf numFmtId="3" fontId="2" fillId="6" borderId="54" xfId="0" applyNumberFormat="1" applyFont="1" applyFill="1" applyBorder="1" applyAlignment="1" applyProtection="1">
      <alignment vertical="center"/>
      <protection hidden="1"/>
    </xf>
    <xf numFmtId="3" fontId="2" fillId="6" borderId="10" xfId="0" applyNumberFormat="1" applyFont="1" applyFill="1" applyBorder="1" applyAlignment="1" applyProtection="1">
      <alignment vertical="center"/>
      <protection hidden="1"/>
    </xf>
    <xf numFmtId="3" fontId="2" fillId="6" borderId="56" xfId="0" applyNumberFormat="1" applyFont="1" applyFill="1" applyBorder="1" applyAlignment="1" applyProtection="1">
      <alignment vertical="center"/>
      <protection hidden="1"/>
    </xf>
    <xf numFmtId="3" fontId="2" fillId="6" borderId="16" xfId="0" applyNumberFormat="1" applyFont="1" applyFill="1" applyBorder="1" applyAlignment="1" applyProtection="1">
      <alignment vertical="center"/>
      <protection hidden="1"/>
    </xf>
    <xf numFmtId="3" fontId="2" fillId="6" borderId="17" xfId="0" applyNumberFormat="1" applyFont="1" applyFill="1" applyBorder="1" applyAlignment="1" applyProtection="1">
      <alignment vertical="center"/>
      <protection hidden="1"/>
    </xf>
    <xf numFmtId="3" fontId="2" fillId="6" borderId="18" xfId="0" applyNumberFormat="1" applyFont="1" applyFill="1" applyBorder="1" applyAlignment="1" applyProtection="1">
      <alignment vertical="center"/>
      <protection hidden="1"/>
    </xf>
    <xf numFmtId="3" fontId="2" fillId="4" borderId="10" xfId="0" applyNumberFormat="1" applyFont="1" applyFill="1" applyBorder="1" applyAlignment="1" applyProtection="1">
      <alignment vertical="center"/>
      <protection hidden="1"/>
    </xf>
    <xf numFmtId="3" fontId="2" fillId="4" borderId="56" xfId="0" applyNumberFormat="1" applyFont="1" applyFill="1" applyBorder="1" applyAlignment="1" applyProtection="1">
      <alignment vertical="center"/>
      <protection hidden="1"/>
    </xf>
    <xf numFmtId="3" fontId="2" fillId="6" borderId="36" xfId="0" applyNumberFormat="1" applyFont="1" applyFill="1" applyBorder="1" applyAlignment="1" applyProtection="1">
      <alignment vertical="center"/>
      <protection hidden="1"/>
    </xf>
    <xf numFmtId="3" fontId="2" fillId="6" borderId="3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64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20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21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22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19" xfId="0" applyNumberFormat="1" applyFont="1" applyFill="1" applyBorder="1" applyAlignment="1" applyProtection="1">
      <alignment vertical="center"/>
      <protection hidden="1"/>
    </xf>
    <xf numFmtId="3" fontId="2" fillId="0" borderId="45" xfId="0" applyNumberFormat="1" applyFont="1" applyBorder="1" applyAlignment="1" applyProtection="1">
      <alignment horizontal="right" vertical="center"/>
      <protection hidden="1"/>
    </xf>
    <xf numFmtId="3" fontId="2" fillId="0" borderId="24" xfId="0" applyNumberFormat="1" applyFont="1" applyBorder="1" applyAlignment="1" applyProtection="1">
      <alignment horizontal="right" vertical="center"/>
      <protection hidden="1"/>
    </xf>
    <xf numFmtId="3" fontId="2" fillId="0" borderId="65" xfId="0" applyNumberFormat="1" applyFont="1" applyBorder="1" applyAlignment="1" applyProtection="1">
      <alignment horizontal="right" vertical="center"/>
      <protection hidden="1"/>
    </xf>
    <xf numFmtId="3" fontId="2" fillId="0" borderId="66" xfId="0" applyNumberFormat="1" applyFont="1" applyBorder="1" applyAlignment="1" applyProtection="1">
      <alignment horizontal="right" vertical="center"/>
      <protection hidden="1"/>
    </xf>
    <xf numFmtId="3" fontId="2" fillId="0" borderId="67" xfId="0" applyNumberFormat="1" applyFont="1" applyBorder="1" applyAlignment="1" applyProtection="1">
      <alignment horizontal="right" vertical="center"/>
      <protection hidden="1"/>
    </xf>
    <xf numFmtId="3" fontId="2" fillId="4" borderId="1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4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4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2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2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2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30" xfId="0" applyNumberFormat="1" applyFont="1" applyFill="1" applyBorder="1" applyAlignment="1" applyProtection="1">
      <alignment horizontal="right" vertical="center"/>
      <protection hidden="1"/>
    </xf>
    <xf numFmtId="3" fontId="2" fillId="0" borderId="31" xfId="0" applyNumberFormat="1" applyFont="1" applyBorder="1" applyAlignment="1" applyProtection="1">
      <alignment horizontal="right" vertical="center"/>
      <protection hidden="1"/>
    </xf>
    <xf numFmtId="3" fontId="2" fillId="0" borderId="32" xfId="0" applyNumberFormat="1" applyFont="1" applyBorder="1" applyAlignment="1" applyProtection="1">
      <alignment horizontal="right" vertical="center"/>
      <protection hidden="1"/>
    </xf>
    <xf numFmtId="3" fontId="2" fillId="0" borderId="41" xfId="0" applyNumberFormat="1" applyFont="1" applyBorder="1" applyAlignment="1" applyProtection="1">
      <alignment horizontal="right" vertical="center"/>
      <protection hidden="1"/>
    </xf>
    <xf numFmtId="3" fontId="2" fillId="0" borderId="40" xfId="0" applyNumberFormat="1" applyFont="1" applyBorder="1" applyAlignment="1" applyProtection="1">
      <alignment horizontal="right" vertical="center"/>
      <protection hidden="1"/>
    </xf>
    <xf numFmtId="3" fontId="2" fillId="0" borderId="58" xfId="0" applyNumberFormat="1" applyFont="1" applyBorder="1" applyAlignment="1" applyProtection="1">
      <alignment horizontal="right" vertical="center"/>
      <protection hidden="1"/>
    </xf>
    <xf numFmtId="3" fontId="2" fillId="6" borderId="6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6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5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6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4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5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69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7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70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56" xfId="0" quotePrefix="1" applyNumberFormat="1" applyFont="1" applyFill="1" applyBorder="1" applyAlignment="1" applyProtection="1">
      <alignment horizontal="right" vertical="center" wrapText="1"/>
      <protection hidden="1"/>
    </xf>
    <xf numFmtId="0" fontId="6" fillId="4" borderId="4" xfId="0" applyFont="1" applyFill="1" applyBorder="1" applyAlignment="1" applyProtection="1">
      <alignment vertical="center"/>
      <protection hidden="1"/>
    </xf>
    <xf numFmtId="3" fontId="2" fillId="5" borderId="71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5" borderId="4" xfId="0" applyFont="1" applyFill="1" applyBorder="1" applyAlignment="1" applyProtection="1">
      <alignment horizontal="left" vertical="center"/>
      <protection hidden="1"/>
    </xf>
    <xf numFmtId="3" fontId="2" fillId="5" borderId="2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7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35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24" xfId="0" applyNumberFormat="1" applyFont="1" applyFill="1" applyBorder="1" applyAlignment="1" applyProtection="1">
      <alignment horizontal="right" vertical="center"/>
      <protection hidden="1"/>
    </xf>
    <xf numFmtId="3" fontId="6" fillId="0" borderId="45" xfId="0" applyNumberFormat="1" applyFont="1" applyFill="1" applyBorder="1" applyAlignment="1" applyProtection="1">
      <alignment horizontal="right" vertical="center"/>
      <protection hidden="1"/>
    </xf>
    <xf numFmtId="3" fontId="6" fillId="0" borderId="65" xfId="0" applyNumberFormat="1" applyFont="1" applyFill="1" applyBorder="1" applyAlignment="1" applyProtection="1">
      <alignment horizontal="right" vertical="center"/>
      <protection hidden="1"/>
    </xf>
    <xf numFmtId="3" fontId="2" fillId="4" borderId="66" xfId="0" applyNumberFormat="1" applyFont="1" applyFill="1" applyBorder="1" applyAlignment="1" applyProtection="1">
      <alignment horizontal="right" vertical="center"/>
      <protection hidden="1"/>
    </xf>
    <xf numFmtId="3" fontId="2" fillId="4" borderId="67" xfId="0" applyNumberFormat="1" applyFont="1" applyFill="1" applyBorder="1" applyAlignment="1" applyProtection="1">
      <alignment horizontal="right" vertical="center"/>
      <protection hidden="1"/>
    </xf>
    <xf numFmtId="0" fontId="6" fillId="5" borderId="16" xfId="0" applyFont="1" applyFill="1" applyBorder="1" applyAlignment="1" applyProtection="1">
      <protection locked="0"/>
    </xf>
    <xf numFmtId="0" fontId="5" fillId="5" borderId="0" xfId="0" applyFont="1" applyFill="1" applyBorder="1" applyAlignment="1" applyProtection="1">
      <alignment vertical="center"/>
      <protection hidden="1"/>
    </xf>
    <xf numFmtId="0" fontId="6" fillId="4" borderId="0" xfId="0" applyFont="1" applyFill="1" applyBorder="1" applyAlignment="1" applyProtection="1">
      <protection locked="0"/>
    </xf>
    <xf numFmtId="0" fontId="6" fillId="5" borderId="16" xfId="0" applyFont="1" applyFill="1" applyBorder="1" applyProtection="1">
      <protection locked="0"/>
    </xf>
    <xf numFmtId="0" fontId="6" fillId="4" borderId="0" xfId="0" applyFont="1" applyFill="1" applyBorder="1" applyAlignment="1" applyProtection="1">
      <alignment horizontal="left" vertical="center" wrapText="1"/>
      <protection locked="0"/>
    </xf>
    <xf numFmtId="0" fontId="6" fillId="5" borderId="0" xfId="0" applyFont="1" applyFill="1" applyBorder="1" applyAlignment="1" applyProtection="1">
      <protection locked="0"/>
    </xf>
    <xf numFmtId="0" fontId="6" fillId="5" borderId="0" xfId="0" applyFont="1" applyFill="1" applyBorder="1" applyAlignment="1" applyProtection="1">
      <alignment horizontal="center"/>
      <protection locked="0"/>
    </xf>
    <xf numFmtId="43" fontId="6" fillId="5" borderId="0" xfId="1" applyFont="1" applyFill="1" applyBorder="1" applyProtection="1">
      <protection locked="0"/>
    </xf>
    <xf numFmtId="0" fontId="6" fillId="4" borderId="20" xfId="0" applyFont="1" applyFill="1" applyBorder="1" applyProtection="1">
      <protection hidden="1"/>
    </xf>
    <xf numFmtId="0" fontId="6" fillId="4" borderId="20" xfId="0" applyFont="1" applyFill="1" applyBorder="1" applyAlignment="1" applyProtection="1">
      <protection locked="0"/>
    </xf>
    <xf numFmtId="0" fontId="6" fillId="4" borderId="20" xfId="0" applyFont="1" applyFill="1" applyBorder="1" applyAlignment="1" applyProtection="1">
      <protection hidden="1"/>
    </xf>
    <xf numFmtId="0" fontId="6" fillId="5" borderId="16" xfId="0" applyFont="1" applyFill="1" applyBorder="1" applyProtection="1">
      <protection hidden="1"/>
    </xf>
    <xf numFmtId="0" fontId="6" fillId="5" borderId="16" xfId="0" applyFont="1" applyFill="1" applyBorder="1" applyAlignment="1" applyProtection="1">
      <alignment wrapText="1"/>
      <protection hidden="1"/>
    </xf>
    <xf numFmtId="3" fontId="2" fillId="6" borderId="66" xfId="0" applyNumberFormat="1" applyFont="1" applyFill="1" applyBorder="1" applyAlignment="1" applyProtection="1">
      <alignment horizontal="right" vertical="center"/>
      <protection hidden="1"/>
    </xf>
    <xf numFmtId="3" fontId="2" fillId="6" borderId="67" xfId="0" applyNumberFormat="1" applyFont="1" applyFill="1" applyBorder="1" applyAlignment="1" applyProtection="1">
      <alignment horizontal="right" vertical="center"/>
      <protection hidden="1"/>
    </xf>
    <xf numFmtId="3" fontId="2" fillId="6" borderId="24" xfId="0" applyNumberFormat="1" applyFont="1" applyFill="1" applyBorder="1" applyAlignment="1" applyProtection="1">
      <alignment horizontal="right" vertical="center"/>
      <protection hidden="1"/>
    </xf>
    <xf numFmtId="3" fontId="2" fillId="6" borderId="45" xfId="0" applyNumberFormat="1" applyFont="1" applyFill="1" applyBorder="1" applyAlignment="1" applyProtection="1">
      <alignment horizontal="right" vertical="center"/>
      <protection hidden="1"/>
    </xf>
    <xf numFmtId="3" fontId="2" fillId="6" borderId="65" xfId="0" applyNumberFormat="1" applyFont="1" applyFill="1" applyBorder="1" applyAlignment="1" applyProtection="1">
      <alignment horizontal="right" vertical="center"/>
      <protection hidden="1"/>
    </xf>
    <xf numFmtId="3" fontId="2" fillId="4" borderId="4" xfId="0" quotePrefix="1" applyNumberFormat="1" applyFont="1" applyFill="1" applyBorder="1" applyAlignment="1" applyProtection="1">
      <alignment horizontal="right" vertical="center" wrapText="1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3" fontId="2" fillId="4" borderId="2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6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5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6" borderId="73" xfId="0" applyFont="1" applyFill="1" applyBorder="1" applyAlignment="1" applyProtection="1">
      <alignment horizontal="left" vertical="center"/>
      <protection hidden="1"/>
    </xf>
    <xf numFmtId="0" fontId="2" fillId="6" borderId="74" xfId="0" applyFont="1" applyFill="1" applyBorder="1" applyAlignment="1" applyProtection="1">
      <alignment horizontal="left" vertical="center"/>
      <protection hidden="1"/>
    </xf>
    <xf numFmtId="3" fontId="2" fillId="0" borderId="38" xfId="0" applyNumberFormat="1" applyFont="1" applyBorder="1" applyAlignment="1" applyProtection="1">
      <alignment horizontal="right" vertical="center"/>
      <protection hidden="1"/>
    </xf>
    <xf numFmtId="3" fontId="2" fillId="0" borderId="37" xfId="0" applyNumberFormat="1" applyFont="1" applyBorder="1" applyAlignment="1" applyProtection="1">
      <alignment horizontal="right" vertical="center"/>
      <protection hidden="1"/>
    </xf>
    <xf numFmtId="3" fontId="2" fillId="0" borderId="39" xfId="0" applyNumberFormat="1" applyFont="1" applyBorder="1" applyAlignment="1" applyProtection="1">
      <alignment horizontal="right" vertical="center"/>
      <protection hidden="1"/>
    </xf>
    <xf numFmtId="3" fontId="2" fillId="0" borderId="36" xfId="0" applyNumberFormat="1" applyFont="1" applyBorder="1" applyAlignment="1" applyProtection="1">
      <alignment horizontal="right" vertical="center"/>
      <protection hidden="1"/>
    </xf>
    <xf numFmtId="3" fontId="2" fillId="0" borderId="55" xfId="0" applyNumberFormat="1" applyFont="1" applyBorder="1" applyAlignment="1" applyProtection="1">
      <alignment horizontal="right" vertical="center"/>
      <protection hidden="1"/>
    </xf>
    <xf numFmtId="3" fontId="6" fillId="0" borderId="6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6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3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7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3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1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1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1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6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6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26" xfId="0" applyNumberFormat="1" applyFont="1" applyFill="1" applyBorder="1" applyAlignment="1" applyProtection="1">
      <alignment horizontal="right" vertical="center"/>
      <protection hidden="1"/>
    </xf>
    <xf numFmtId="3" fontId="2" fillId="6" borderId="76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77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7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78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7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77" xfId="0" applyNumberFormat="1" applyFont="1" applyFill="1" applyBorder="1" applyAlignment="1" applyProtection="1">
      <alignment horizontal="right" vertical="center"/>
      <protection hidden="1"/>
    </xf>
    <xf numFmtId="3" fontId="2" fillId="6" borderId="4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8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76" xfId="0" applyNumberFormat="1" applyFont="1" applyFill="1" applyBorder="1" applyAlignment="1" applyProtection="1">
      <alignment vertical="center"/>
      <protection hidden="1"/>
    </xf>
    <xf numFmtId="3" fontId="2" fillId="6" borderId="77" xfId="0" applyNumberFormat="1" applyFont="1" applyFill="1" applyBorder="1" applyAlignment="1" applyProtection="1">
      <alignment vertical="center"/>
      <protection hidden="1"/>
    </xf>
    <xf numFmtId="3" fontId="2" fillId="6" borderId="70" xfId="0" applyNumberFormat="1" applyFont="1" applyFill="1" applyBorder="1" applyAlignment="1" applyProtection="1">
      <alignment vertical="center"/>
      <protection hidden="1"/>
    </xf>
    <xf numFmtId="3" fontId="6" fillId="0" borderId="70" xfId="0" applyNumberFormat="1" applyFont="1" applyFill="1" applyBorder="1" applyAlignment="1" applyProtection="1">
      <alignment vertical="center"/>
      <protection hidden="1"/>
    </xf>
    <xf numFmtId="3" fontId="6" fillId="0" borderId="78" xfId="0" applyNumberFormat="1" applyFont="1" applyFill="1" applyBorder="1" applyAlignment="1" applyProtection="1">
      <alignment vertical="center"/>
      <protection hidden="1"/>
    </xf>
    <xf numFmtId="3" fontId="6" fillId="0" borderId="79" xfId="0" applyNumberFormat="1" applyFont="1" applyFill="1" applyBorder="1" applyAlignment="1" applyProtection="1">
      <alignment vertical="center"/>
      <protection hidden="1"/>
    </xf>
    <xf numFmtId="3" fontId="6" fillId="0" borderId="44" xfId="0" applyNumberFormat="1" applyFont="1" applyFill="1" applyBorder="1" applyAlignment="1" applyProtection="1">
      <alignment vertical="center"/>
      <protection hidden="1"/>
    </xf>
    <xf numFmtId="3" fontId="6" fillId="5" borderId="44" xfId="0" applyNumberFormat="1" applyFont="1" applyFill="1" applyBorder="1" applyAlignment="1" applyProtection="1">
      <alignment vertical="center"/>
      <protection hidden="1"/>
    </xf>
    <xf numFmtId="3" fontId="6" fillId="0" borderId="26" xfId="0" applyNumberFormat="1" applyFont="1" applyFill="1" applyBorder="1" applyAlignment="1" applyProtection="1">
      <alignment vertical="center"/>
      <protection hidden="1"/>
    </xf>
    <xf numFmtId="3" fontId="6" fillId="7" borderId="26" xfId="0" applyNumberFormat="1" applyFont="1" applyFill="1" applyBorder="1" applyAlignment="1" applyProtection="1">
      <alignment vertical="center"/>
      <protection hidden="1"/>
    </xf>
    <xf numFmtId="3" fontId="6" fillId="6" borderId="70" xfId="0" applyNumberFormat="1" applyFont="1" applyFill="1" applyBorder="1" applyAlignment="1" applyProtection="1">
      <alignment vertical="center"/>
      <protection hidden="1"/>
    </xf>
    <xf numFmtId="3" fontId="2" fillId="0" borderId="7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81" xfId="0" applyNumberFormat="1" applyFont="1" applyFill="1" applyBorder="1" applyAlignment="1" applyProtection="1">
      <alignment horizontal="right" vertical="center"/>
      <protection hidden="1"/>
    </xf>
    <xf numFmtId="3" fontId="2" fillId="5" borderId="72" xfId="0" applyNumberFormat="1" applyFont="1" applyFill="1" applyBorder="1" applyAlignment="1" applyProtection="1">
      <alignment horizontal="right" vertical="center"/>
      <protection hidden="1"/>
    </xf>
    <xf numFmtId="3" fontId="6" fillId="0" borderId="82" xfId="0" quotePrefix="1" applyNumberFormat="1" applyFont="1" applyBorder="1" applyAlignment="1" applyProtection="1">
      <alignment horizontal="right" vertical="center" wrapText="1"/>
      <protection hidden="1"/>
    </xf>
    <xf numFmtId="3" fontId="6" fillId="0" borderId="53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8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84" xfId="0" applyNumberFormat="1" applyFont="1" applyFill="1" applyBorder="1" applyAlignment="1" applyProtection="1">
      <alignment horizontal="right" vertical="center"/>
      <protection hidden="1"/>
    </xf>
    <xf numFmtId="3" fontId="2" fillId="6" borderId="82" xfId="0" applyNumberFormat="1" applyFont="1" applyFill="1" applyBorder="1" applyAlignment="1" applyProtection="1">
      <alignment horizontal="right" vertical="center"/>
      <protection hidden="1"/>
    </xf>
    <xf numFmtId="3" fontId="6" fillId="0" borderId="53" xfId="0" applyNumberFormat="1" applyFont="1" applyFill="1" applyBorder="1" applyAlignment="1" applyProtection="1">
      <alignment horizontal="right" vertical="center"/>
      <protection hidden="1"/>
    </xf>
    <xf numFmtId="3" fontId="2" fillId="6" borderId="84" xfId="0" applyNumberFormat="1" applyFont="1" applyFill="1" applyBorder="1" applyAlignment="1" applyProtection="1">
      <alignment horizontal="right" vertical="center"/>
      <protection hidden="1"/>
    </xf>
    <xf numFmtId="3" fontId="6" fillId="0" borderId="84" xfId="0" applyNumberFormat="1" applyFont="1" applyFill="1" applyBorder="1" applyAlignment="1" applyProtection="1">
      <alignment horizontal="right" vertical="center"/>
      <protection hidden="1"/>
    </xf>
    <xf numFmtId="3" fontId="2" fillId="0" borderId="71" xfId="0" applyNumberFormat="1" applyFont="1" applyFill="1" applyBorder="1" applyAlignment="1" applyProtection="1">
      <alignment horizontal="right" vertical="center"/>
      <protection hidden="1"/>
    </xf>
    <xf numFmtId="3" fontId="2" fillId="5" borderId="8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50" xfId="0" applyNumberFormat="1" applyFont="1" applyFill="1" applyBorder="1" applyAlignment="1" applyProtection="1">
      <alignment vertical="center"/>
      <protection hidden="1"/>
    </xf>
    <xf numFmtId="3" fontId="2" fillId="6" borderId="82" xfId="0" applyNumberFormat="1" applyFont="1" applyFill="1" applyBorder="1" applyAlignment="1" applyProtection="1">
      <alignment vertical="center"/>
      <protection hidden="1"/>
    </xf>
    <xf numFmtId="3" fontId="6" fillId="0" borderId="82" xfId="0" applyNumberFormat="1" applyFont="1" applyFill="1" applyBorder="1" applyAlignment="1" applyProtection="1">
      <alignment vertical="center"/>
      <protection hidden="1"/>
    </xf>
    <xf numFmtId="3" fontId="2" fillId="6" borderId="82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8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3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8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1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42" xfId="0" applyNumberFormat="1" applyFont="1" applyFill="1" applyBorder="1" applyAlignment="1" applyProtection="1">
      <alignment horizontal="right" vertical="center"/>
      <protection hidden="1"/>
    </xf>
    <xf numFmtId="3" fontId="2" fillId="5" borderId="4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30" xfId="0" applyNumberFormat="1" applyFont="1" applyBorder="1" applyAlignment="1" applyProtection="1">
      <alignment horizontal="right" vertical="center"/>
      <protection hidden="1"/>
    </xf>
    <xf numFmtId="3" fontId="2" fillId="0" borderId="3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1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55" xfId="0" quotePrefix="1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Border="1" applyAlignment="1">
      <alignment vertical="center"/>
    </xf>
    <xf numFmtId="3" fontId="6" fillId="6" borderId="76" xfId="0" applyNumberFormat="1" applyFont="1" applyFill="1" applyBorder="1" applyAlignment="1" applyProtection="1">
      <alignment vertical="center"/>
      <protection hidden="1"/>
    </xf>
    <xf numFmtId="3" fontId="6" fillId="6" borderId="77" xfId="0" applyNumberFormat="1" applyFont="1" applyFill="1" applyBorder="1" applyAlignment="1" applyProtection="1">
      <alignment vertical="center"/>
      <protection hidden="1"/>
    </xf>
    <xf numFmtId="3" fontId="2" fillId="0" borderId="37" xfId="0" applyNumberFormat="1" applyFont="1" applyBorder="1" applyAlignment="1" applyProtection="1">
      <alignment horizontal="left" vertical="center"/>
      <protection hidden="1"/>
    </xf>
    <xf numFmtId="3" fontId="2" fillId="6" borderId="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86" xfId="0" applyNumberFormat="1" applyFont="1" applyFill="1" applyBorder="1" applyAlignment="1" applyProtection="1">
      <alignment horizontal="right" vertical="center"/>
      <protection hidden="1"/>
    </xf>
    <xf numFmtId="3" fontId="2" fillId="0" borderId="21" xfId="0" applyNumberFormat="1" applyFont="1" applyBorder="1" applyAlignment="1" applyProtection="1">
      <alignment horizontal="right" vertical="center"/>
      <protection hidden="1"/>
    </xf>
    <xf numFmtId="3" fontId="2" fillId="0" borderId="20" xfId="0" applyNumberFormat="1" applyFont="1" applyBorder="1" applyAlignment="1" applyProtection="1">
      <alignment horizontal="right" vertical="center"/>
      <protection hidden="1"/>
    </xf>
    <xf numFmtId="3" fontId="2" fillId="0" borderId="22" xfId="0" applyNumberFormat="1" applyFont="1" applyBorder="1" applyAlignment="1" applyProtection="1">
      <alignment horizontal="right" vertical="center"/>
      <protection hidden="1"/>
    </xf>
    <xf numFmtId="3" fontId="2" fillId="0" borderId="19" xfId="0" applyNumberFormat="1" applyFont="1" applyBorder="1" applyAlignment="1" applyProtection="1">
      <alignment horizontal="right" vertical="center"/>
      <protection hidden="1"/>
    </xf>
    <xf numFmtId="3" fontId="2" fillId="0" borderId="47" xfId="0" applyNumberFormat="1" applyFont="1" applyBorder="1" applyAlignment="1" applyProtection="1">
      <alignment horizontal="right" vertical="center"/>
      <protection hidden="1"/>
    </xf>
    <xf numFmtId="3" fontId="6" fillId="5" borderId="35" xfId="0" applyNumberFormat="1" applyFont="1" applyFill="1" applyBorder="1" applyAlignment="1" applyProtection="1">
      <alignment vertical="center"/>
      <protection hidden="1"/>
    </xf>
    <xf numFmtId="3" fontId="2" fillId="6" borderId="7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4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2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6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35" xfId="0" applyNumberFormat="1" applyFont="1" applyFill="1" applyBorder="1" applyAlignment="1" applyProtection="1">
      <alignment vertical="center"/>
      <protection hidden="1"/>
    </xf>
    <xf numFmtId="3" fontId="6" fillId="6" borderId="7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2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2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2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4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3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3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4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5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8" borderId="4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8" borderId="9" xfId="0" applyFont="1" applyFill="1" applyBorder="1" applyAlignment="1" applyProtection="1">
      <alignment horizontal="left" vertical="center"/>
      <protection hidden="1"/>
    </xf>
    <xf numFmtId="3" fontId="6" fillId="8" borderId="44" xfId="0" applyNumberFormat="1" applyFont="1" applyFill="1" applyBorder="1" applyAlignment="1" applyProtection="1">
      <alignment vertical="center"/>
      <protection hidden="1"/>
    </xf>
    <xf numFmtId="3" fontId="6" fillId="8" borderId="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8" borderId="48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8" borderId="5" xfId="0" applyFont="1" applyFill="1" applyBorder="1" applyAlignment="1" applyProtection="1">
      <alignment horizontal="left" vertical="center"/>
      <protection hidden="1"/>
    </xf>
    <xf numFmtId="0" fontId="2" fillId="8" borderId="7" xfId="0" applyFont="1" applyFill="1" applyBorder="1" applyAlignment="1" applyProtection="1">
      <alignment horizontal="left" vertical="center"/>
      <protection hidden="1"/>
    </xf>
    <xf numFmtId="0" fontId="2" fillId="8" borderId="3" xfId="0" applyFont="1" applyFill="1" applyBorder="1" applyAlignment="1" applyProtection="1">
      <alignment horizontal="left" vertical="center"/>
      <protection hidden="1"/>
    </xf>
    <xf numFmtId="0" fontId="2" fillId="6" borderId="37" xfId="0" applyFont="1" applyFill="1" applyBorder="1" applyAlignment="1" applyProtection="1">
      <alignment horizontal="left" vertical="center"/>
      <protection hidden="1"/>
    </xf>
    <xf numFmtId="3" fontId="6" fillId="0" borderId="2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3" xfId="0" applyNumberFormat="1" applyFont="1" applyFill="1" applyBorder="1" applyAlignment="1" applyProtection="1">
      <alignment vertical="center"/>
      <protection hidden="1"/>
    </xf>
    <xf numFmtId="0" fontId="2" fillId="6" borderId="23" xfId="0" applyFont="1" applyFill="1" applyBorder="1" applyAlignment="1" applyProtection="1">
      <alignment horizontal="left" vertical="center"/>
      <protection hidden="1"/>
    </xf>
    <xf numFmtId="3" fontId="2" fillId="5" borderId="26" xfId="0" applyNumberFormat="1" applyFont="1" applyFill="1" applyBorder="1" applyAlignment="1" applyProtection="1">
      <alignment vertical="center"/>
      <protection hidden="1"/>
    </xf>
    <xf numFmtId="0" fontId="2" fillId="6" borderId="64" xfId="0" applyFont="1" applyFill="1" applyBorder="1" applyAlignment="1" applyProtection="1">
      <alignment horizontal="left" vertical="center"/>
      <protection hidden="1"/>
    </xf>
    <xf numFmtId="3" fontId="6" fillId="5" borderId="5" xfId="0" applyNumberFormat="1" applyFont="1" applyFill="1" applyBorder="1" applyAlignment="1" applyProtection="1">
      <alignment vertical="center"/>
      <protection hidden="1"/>
    </xf>
    <xf numFmtId="3" fontId="6" fillId="5" borderId="7" xfId="0" applyNumberFormat="1" applyFont="1" applyFill="1" applyBorder="1" applyAlignment="1" applyProtection="1">
      <alignment vertical="center"/>
      <protection hidden="1"/>
    </xf>
    <xf numFmtId="3" fontId="6" fillId="0" borderId="77" xfId="0" quotePrefix="1" applyNumberFormat="1" applyFont="1" applyBorder="1" applyAlignment="1" applyProtection="1">
      <alignment horizontal="right" vertical="center" wrapText="1"/>
      <protection hidden="1"/>
    </xf>
    <xf numFmtId="3" fontId="6" fillId="0" borderId="70" xfId="0" applyNumberFormat="1" applyFont="1" applyFill="1" applyBorder="1" applyAlignment="1" applyProtection="1">
      <alignment horizontal="right" vertical="center"/>
      <protection hidden="1"/>
    </xf>
    <xf numFmtId="3" fontId="6" fillId="0" borderId="77" xfId="0" applyNumberFormat="1" applyFont="1" applyFill="1" applyBorder="1" applyAlignment="1" applyProtection="1">
      <alignment vertical="center"/>
      <protection hidden="1"/>
    </xf>
    <xf numFmtId="3" fontId="2" fillId="0" borderId="79" xfId="0" applyNumberFormat="1" applyFont="1" applyFill="1" applyBorder="1" applyAlignment="1" applyProtection="1">
      <alignment horizontal="right" vertical="center"/>
      <protection hidden="1"/>
    </xf>
    <xf numFmtId="3" fontId="2" fillId="6" borderId="37" xfId="0" applyNumberFormat="1" applyFont="1" applyFill="1" applyBorder="1" applyAlignment="1" applyProtection="1">
      <alignment vertical="center"/>
      <protection hidden="1"/>
    </xf>
    <xf numFmtId="3" fontId="2" fillId="6" borderId="38" xfId="0" applyNumberFormat="1" applyFont="1" applyFill="1" applyBorder="1" applyAlignment="1" applyProtection="1">
      <alignment vertical="center"/>
      <protection hidden="1"/>
    </xf>
    <xf numFmtId="3" fontId="2" fillId="6" borderId="39" xfId="0" applyNumberFormat="1" applyFont="1" applyFill="1" applyBorder="1" applyAlignment="1" applyProtection="1">
      <alignment vertical="center"/>
      <protection hidden="1"/>
    </xf>
    <xf numFmtId="3" fontId="2" fillId="0" borderId="70" xfId="0" applyNumberFormat="1" applyFont="1" applyFill="1" applyBorder="1" applyAlignment="1" applyProtection="1">
      <alignment horizontal="right" vertical="center"/>
      <protection hidden="1"/>
    </xf>
    <xf numFmtId="3" fontId="6" fillId="7" borderId="0" xfId="0" applyNumberFormat="1" applyFont="1" applyFill="1" applyBorder="1" applyAlignment="1" applyProtection="1">
      <alignment vertical="center"/>
      <protection hidden="1"/>
    </xf>
    <xf numFmtId="3" fontId="6" fillId="6" borderId="37" xfId="0" applyNumberFormat="1" applyFont="1" applyFill="1" applyBorder="1" applyAlignment="1" applyProtection="1">
      <alignment vertical="center"/>
      <protection hidden="1"/>
    </xf>
    <xf numFmtId="3" fontId="6" fillId="7" borderId="13" xfId="0" applyNumberFormat="1" applyFont="1" applyFill="1" applyBorder="1" applyAlignment="1" applyProtection="1">
      <alignment vertical="center"/>
      <protection hidden="1"/>
    </xf>
    <xf numFmtId="3" fontId="2" fillId="0" borderId="87" xfId="0" applyNumberFormat="1" applyFont="1" applyBorder="1" applyAlignment="1" applyProtection="1">
      <alignment horizontal="right" vertical="center"/>
      <protection hidden="1"/>
    </xf>
    <xf numFmtId="3" fontId="6" fillId="6" borderId="38" xfId="0" applyNumberFormat="1" applyFont="1" applyFill="1" applyBorder="1" applyAlignment="1" applyProtection="1">
      <alignment vertical="center"/>
      <protection hidden="1"/>
    </xf>
    <xf numFmtId="3" fontId="6" fillId="6" borderId="87" xfId="0" applyNumberFormat="1" applyFont="1" applyFill="1" applyBorder="1" applyAlignment="1" applyProtection="1">
      <alignment vertical="center"/>
      <protection hidden="1"/>
    </xf>
    <xf numFmtId="3" fontId="6" fillId="7" borderId="14" xfId="0" applyNumberFormat="1" applyFont="1" applyFill="1" applyBorder="1" applyAlignment="1" applyProtection="1">
      <alignment vertical="center"/>
      <protection hidden="1"/>
    </xf>
    <xf numFmtId="3" fontId="6" fillId="6" borderId="39" xfId="0" applyNumberFormat="1" applyFont="1" applyFill="1" applyBorder="1" applyAlignment="1" applyProtection="1">
      <alignment vertical="center"/>
      <protection hidden="1"/>
    </xf>
    <xf numFmtId="3" fontId="6" fillId="6" borderId="63" xfId="0" applyNumberFormat="1" applyFont="1" applyFill="1" applyBorder="1" applyAlignment="1" applyProtection="1">
      <alignment vertical="center"/>
      <protection hidden="1"/>
    </xf>
    <xf numFmtId="3" fontId="6" fillId="6" borderId="49" xfId="0" applyNumberFormat="1" applyFont="1" applyFill="1" applyBorder="1" applyAlignment="1" applyProtection="1">
      <alignment vertical="center"/>
      <protection hidden="1"/>
    </xf>
    <xf numFmtId="3" fontId="6" fillId="6" borderId="51" xfId="0" applyNumberFormat="1" applyFont="1" applyFill="1" applyBorder="1" applyAlignment="1" applyProtection="1">
      <alignment vertical="center"/>
      <protection hidden="1"/>
    </xf>
    <xf numFmtId="3" fontId="6" fillId="6" borderId="88" xfId="0" applyNumberFormat="1" applyFont="1" applyFill="1" applyBorder="1" applyAlignment="1" applyProtection="1">
      <alignment vertical="center"/>
      <protection hidden="1"/>
    </xf>
    <xf numFmtId="3" fontId="6" fillId="6" borderId="52" xfId="0" applyNumberFormat="1" applyFont="1" applyFill="1" applyBorder="1" applyAlignment="1" applyProtection="1">
      <alignment vertical="center"/>
      <protection hidden="1"/>
    </xf>
    <xf numFmtId="3" fontId="2" fillId="0" borderId="44" xfId="0" applyNumberFormat="1" applyFont="1" applyFill="1" applyBorder="1" applyAlignment="1" applyProtection="1">
      <alignment horizontal="right" vertical="center"/>
      <protection hidden="1"/>
    </xf>
    <xf numFmtId="3" fontId="2" fillId="5" borderId="8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75" xfId="0" applyNumberFormat="1" applyFont="1" applyBorder="1" applyAlignment="1" applyProtection="1">
      <alignment horizontal="right" vertical="center"/>
      <protection hidden="1"/>
    </xf>
    <xf numFmtId="3" fontId="2" fillId="4" borderId="9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7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1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90" xfId="0" applyNumberFormat="1" applyFont="1" applyFill="1" applyBorder="1" applyAlignment="1" applyProtection="1">
      <alignment vertical="center"/>
      <protection hidden="1"/>
    </xf>
    <xf numFmtId="3" fontId="2" fillId="0" borderId="48" xfId="0" applyNumberFormat="1" applyFont="1" applyBorder="1" applyAlignment="1" applyProtection="1">
      <alignment horizontal="right" vertical="center"/>
      <protection hidden="1"/>
    </xf>
    <xf numFmtId="3" fontId="6" fillId="6" borderId="36" xfId="0" applyNumberFormat="1" applyFont="1" applyFill="1" applyBorder="1" applyAlignment="1" applyProtection="1">
      <alignment vertical="center"/>
      <protection hidden="1"/>
    </xf>
    <xf numFmtId="3" fontId="6" fillId="6" borderId="16" xfId="0" applyNumberFormat="1" applyFont="1" applyFill="1" applyBorder="1" applyAlignment="1" applyProtection="1">
      <alignment vertical="center"/>
      <protection hidden="1"/>
    </xf>
    <xf numFmtId="3" fontId="6" fillId="6" borderId="17" xfId="0" applyNumberFormat="1" applyFont="1" applyFill="1" applyBorder="1" applyAlignment="1" applyProtection="1">
      <alignment vertical="center"/>
      <protection hidden="1"/>
    </xf>
    <xf numFmtId="3" fontId="6" fillId="6" borderId="18" xfId="0" applyNumberFormat="1" applyFont="1" applyFill="1" applyBorder="1" applyAlignment="1" applyProtection="1">
      <alignment vertical="center"/>
      <protection hidden="1"/>
    </xf>
    <xf numFmtId="3" fontId="6" fillId="5" borderId="4" xfId="0" applyNumberFormat="1" applyFont="1" applyFill="1" applyBorder="1" applyAlignment="1" applyProtection="1">
      <alignment vertical="center"/>
      <protection hidden="1"/>
    </xf>
    <xf numFmtId="3" fontId="2" fillId="0" borderId="7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7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2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91" xfId="0" applyNumberFormat="1" applyFont="1" applyFill="1" applyBorder="1" applyAlignment="1" applyProtection="1">
      <alignment vertical="center"/>
      <protection hidden="1"/>
    </xf>
    <xf numFmtId="3" fontId="2" fillId="5" borderId="89" xfId="0" applyNumberFormat="1" applyFont="1" applyFill="1" applyBorder="1" applyAlignment="1" applyProtection="1">
      <alignment vertical="center"/>
      <protection hidden="1"/>
    </xf>
    <xf numFmtId="3" fontId="2" fillId="5" borderId="4" xfId="0" applyNumberFormat="1" applyFont="1" applyFill="1" applyBorder="1" applyAlignment="1" applyProtection="1">
      <alignment vertical="center"/>
      <protection hidden="1"/>
    </xf>
    <xf numFmtId="3" fontId="2" fillId="5" borderId="5" xfId="0" applyNumberFormat="1" applyFont="1" applyFill="1" applyBorder="1" applyAlignment="1" applyProtection="1">
      <alignment vertical="center"/>
      <protection hidden="1"/>
    </xf>
    <xf numFmtId="3" fontId="2" fillId="5" borderId="7" xfId="0" applyNumberFormat="1" applyFont="1" applyFill="1" applyBorder="1" applyAlignment="1" applyProtection="1">
      <alignment vertical="center"/>
      <protection hidden="1"/>
    </xf>
    <xf numFmtId="3" fontId="2" fillId="4" borderId="7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0" xfId="0" applyNumberFormat="1" applyFont="1" applyFill="1" applyBorder="1" applyAlignment="1" applyProtection="1">
      <alignment vertical="center"/>
      <protection hidden="1"/>
    </xf>
    <xf numFmtId="3" fontId="2" fillId="5" borderId="72" xfId="0" applyNumberFormat="1" applyFont="1" applyFill="1" applyBorder="1" applyAlignment="1" applyProtection="1">
      <alignment vertical="center"/>
      <protection hidden="1"/>
    </xf>
    <xf numFmtId="3" fontId="2" fillId="5" borderId="59" xfId="0" applyNumberFormat="1" applyFont="1" applyFill="1" applyBorder="1" applyAlignment="1" applyProtection="1">
      <alignment vertical="center"/>
      <protection hidden="1"/>
    </xf>
    <xf numFmtId="3" fontId="2" fillId="6" borderId="9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9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4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9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9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64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8" borderId="1" xfId="0" applyFont="1" applyFill="1" applyBorder="1" applyAlignment="1" applyProtection="1">
      <alignment horizontal="left" vertical="center"/>
      <protection hidden="1"/>
    </xf>
    <xf numFmtId="3" fontId="2" fillId="8" borderId="3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8" borderId="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8" borderId="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8" borderId="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8" borderId="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55" xfId="0" applyNumberFormat="1" applyFont="1" applyFill="1" applyBorder="1" applyAlignment="1" applyProtection="1">
      <alignment vertical="center"/>
      <protection hidden="1"/>
    </xf>
    <xf numFmtId="3" fontId="6" fillId="6" borderId="55" xfId="0" applyNumberFormat="1" applyFont="1" applyFill="1" applyBorder="1" applyAlignment="1" applyProtection="1">
      <alignment vertical="center"/>
      <protection hidden="1"/>
    </xf>
    <xf numFmtId="3" fontId="6" fillId="6" borderId="75" xfId="0" applyNumberFormat="1" applyFont="1" applyFill="1" applyBorder="1" applyAlignment="1" applyProtection="1">
      <alignment vertical="center"/>
      <protection hidden="1"/>
    </xf>
    <xf numFmtId="3" fontId="2" fillId="6" borderId="9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9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90" xfId="0" applyNumberFormat="1" applyFont="1" applyFill="1" applyBorder="1" applyAlignment="1" applyProtection="1">
      <alignment vertical="center"/>
      <protection hidden="1"/>
    </xf>
    <xf numFmtId="3" fontId="2" fillId="6" borderId="75" xfId="0" applyNumberFormat="1" applyFont="1" applyFill="1" applyBorder="1" applyAlignment="1" applyProtection="1">
      <alignment vertical="center"/>
      <protection hidden="1"/>
    </xf>
    <xf numFmtId="3" fontId="6" fillId="6" borderId="56" xfId="0" applyNumberFormat="1" applyFont="1" applyFill="1" applyBorder="1" applyAlignment="1" applyProtection="1">
      <alignment vertical="center"/>
      <protection hidden="1"/>
    </xf>
    <xf numFmtId="3" fontId="6" fillId="5" borderId="11" xfId="0" applyNumberFormat="1" applyFont="1" applyFill="1" applyBorder="1" applyAlignment="1" applyProtection="1">
      <alignment vertical="center"/>
      <protection hidden="1"/>
    </xf>
    <xf numFmtId="3" fontId="2" fillId="5" borderId="11" xfId="0" applyNumberFormat="1" applyFont="1" applyFill="1" applyBorder="1" applyAlignment="1" applyProtection="1">
      <alignment vertical="center"/>
      <protection hidden="1"/>
    </xf>
    <xf numFmtId="3" fontId="6" fillId="6" borderId="26" xfId="0" applyNumberFormat="1" applyFont="1" applyFill="1" applyBorder="1" applyAlignment="1" applyProtection="1">
      <alignment vertical="center"/>
      <protection hidden="1"/>
    </xf>
    <xf numFmtId="3" fontId="6" fillId="6" borderId="13" xfId="0" applyNumberFormat="1" applyFont="1" applyFill="1" applyBorder="1" applyAlignment="1" applyProtection="1">
      <alignment vertical="center"/>
      <protection hidden="1"/>
    </xf>
    <xf numFmtId="3" fontId="6" fillId="6" borderId="0" xfId="0" applyNumberFormat="1" applyFont="1" applyFill="1" applyBorder="1" applyAlignment="1" applyProtection="1">
      <alignment vertical="center"/>
      <protection hidden="1"/>
    </xf>
    <xf numFmtId="3" fontId="6" fillId="6" borderId="46" xfId="0" applyNumberFormat="1" applyFont="1" applyFill="1" applyBorder="1" applyAlignment="1" applyProtection="1">
      <alignment vertical="center"/>
      <protection hidden="1"/>
    </xf>
    <xf numFmtId="3" fontId="2" fillId="8" borderId="3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8" borderId="4" xfId="0" applyFont="1" applyFill="1" applyBorder="1" applyAlignment="1" applyProtection="1">
      <alignment horizontal="left" vertical="center"/>
      <protection hidden="1"/>
    </xf>
    <xf numFmtId="0" fontId="2" fillId="8" borderId="8" xfId="0" applyFont="1" applyFill="1" applyBorder="1" applyAlignment="1" applyProtection="1">
      <alignment horizontal="left" vertical="center"/>
      <protection hidden="1"/>
    </xf>
    <xf numFmtId="3" fontId="2" fillId="9" borderId="4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9" borderId="71" xfId="0" applyFont="1" applyFill="1" applyBorder="1" applyAlignment="1" applyProtection="1">
      <alignment horizontal="left" vertical="center"/>
      <protection hidden="1"/>
    </xf>
    <xf numFmtId="0" fontId="2" fillId="9" borderId="5" xfId="0" applyFont="1" applyFill="1" applyBorder="1" applyAlignment="1" applyProtection="1">
      <alignment horizontal="left" vertical="center"/>
      <protection hidden="1"/>
    </xf>
    <xf numFmtId="0" fontId="2" fillId="9" borderId="4" xfId="0" applyFont="1" applyFill="1" applyBorder="1" applyAlignment="1" applyProtection="1">
      <alignment horizontal="left" vertical="center"/>
      <protection hidden="1"/>
    </xf>
    <xf numFmtId="0" fontId="2" fillId="9" borderId="7" xfId="0" applyFont="1" applyFill="1" applyBorder="1" applyAlignment="1" applyProtection="1">
      <alignment horizontal="left" vertical="center"/>
      <protection hidden="1"/>
    </xf>
    <xf numFmtId="0" fontId="2" fillId="9" borderId="3" xfId="0" applyFont="1" applyFill="1" applyBorder="1" applyAlignment="1" applyProtection="1">
      <alignment horizontal="left" vertical="center"/>
      <protection hidden="1"/>
    </xf>
    <xf numFmtId="3" fontId="6" fillId="9" borderId="44" xfId="0" applyNumberFormat="1" applyFont="1" applyFill="1" applyBorder="1" applyAlignment="1" applyProtection="1">
      <alignment vertical="center"/>
      <protection hidden="1"/>
    </xf>
    <xf numFmtId="3" fontId="2" fillId="9" borderId="24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9" borderId="35" xfId="0" applyFont="1" applyFill="1" applyBorder="1" applyAlignment="1" applyProtection="1">
      <alignment horizontal="left" vertical="center"/>
      <protection hidden="1"/>
    </xf>
    <xf numFmtId="0" fontId="2" fillId="9" borderId="8" xfId="0" applyFont="1" applyFill="1" applyBorder="1" applyAlignment="1" applyProtection="1">
      <alignment horizontal="left" vertical="center"/>
      <protection hidden="1"/>
    </xf>
    <xf numFmtId="0" fontId="2" fillId="9" borderId="89" xfId="0" applyFont="1" applyFill="1" applyBorder="1" applyAlignment="1" applyProtection="1">
      <alignment horizontal="left" vertical="center"/>
      <protection hidden="1"/>
    </xf>
    <xf numFmtId="3" fontId="2" fillId="9" borderId="4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8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7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3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3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3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3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55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4" borderId="0" xfId="0" applyFont="1" applyFill="1" applyBorder="1" applyAlignment="1" applyProtection="1">
      <alignment vertical="center"/>
      <protection hidden="1"/>
    </xf>
    <xf numFmtId="0" fontId="2" fillId="8" borderId="97" xfId="0" applyFont="1" applyFill="1" applyBorder="1" applyAlignment="1" applyProtection="1">
      <alignment horizontal="left" vertical="center"/>
      <protection hidden="1"/>
    </xf>
    <xf numFmtId="3" fontId="2" fillId="8" borderId="4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8" borderId="2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3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7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1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10" borderId="4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10" borderId="71" xfId="0" applyFont="1" applyFill="1" applyBorder="1" applyAlignment="1" applyProtection="1">
      <alignment horizontal="left" vertical="center"/>
      <protection hidden="1"/>
    </xf>
    <xf numFmtId="0" fontId="2" fillId="10" borderId="5" xfId="0" applyFont="1" applyFill="1" applyBorder="1" applyAlignment="1" applyProtection="1">
      <alignment horizontal="left" vertical="center"/>
      <protection hidden="1"/>
    </xf>
    <xf numFmtId="0" fontId="2" fillId="10" borderId="4" xfId="0" applyFont="1" applyFill="1" applyBorder="1" applyAlignment="1" applyProtection="1">
      <alignment horizontal="left" vertical="center"/>
      <protection hidden="1"/>
    </xf>
    <xf numFmtId="0" fontId="2" fillId="10" borderId="7" xfId="0" applyFont="1" applyFill="1" applyBorder="1" applyAlignment="1" applyProtection="1">
      <alignment horizontal="left" vertical="center"/>
      <protection hidden="1"/>
    </xf>
    <xf numFmtId="0" fontId="2" fillId="10" borderId="3" xfId="0" applyFont="1" applyFill="1" applyBorder="1" applyAlignment="1" applyProtection="1">
      <alignment horizontal="left" vertical="center"/>
      <protection hidden="1"/>
    </xf>
    <xf numFmtId="0" fontId="2" fillId="10" borderId="11" xfId="0" applyFont="1" applyFill="1" applyBorder="1" applyAlignment="1" applyProtection="1">
      <alignment horizontal="left" vertical="center"/>
      <protection hidden="1"/>
    </xf>
    <xf numFmtId="0" fontId="2" fillId="10" borderId="35" xfId="0" applyFont="1" applyFill="1" applyBorder="1" applyAlignment="1" applyProtection="1">
      <alignment horizontal="left" vertical="center"/>
      <protection hidden="1"/>
    </xf>
    <xf numFmtId="3" fontId="2" fillId="10" borderId="41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10" borderId="4" xfId="0" applyFont="1" applyFill="1" applyBorder="1" applyAlignment="1" applyProtection="1">
      <alignment vertical="center"/>
      <protection hidden="1"/>
    </xf>
    <xf numFmtId="3" fontId="2" fillId="10" borderId="3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10" borderId="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10" borderId="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10" borderId="1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10" borderId="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10" borderId="8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2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8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1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1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6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1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4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7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1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1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7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5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6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5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89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0" borderId="98" xfId="0" applyFont="1" applyBorder="1" applyAlignment="1" applyProtection="1">
      <alignment horizontal="left"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0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46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Border="1" applyAlignment="1" applyProtection="1">
      <alignment horizontal="right" vertical="center"/>
      <protection hidden="1"/>
    </xf>
    <xf numFmtId="3" fontId="2" fillId="0" borderId="99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>
      <alignment vertical="center"/>
    </xf>
    <xf numFmtId="3" fontId="2" fillId="0" borderId="8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48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5" borderId="24" xfId="0" applyNumberFormat="1" applyFont="1" applyFill="1" applyBorder="1" applyAlignment="1" applyProtection="1">
      <alignment vertical="center"/>
      <protection hidden="1"/>
    </xf>
    <xf numFmtId="3" fontId="6" fillId="5" borderId="45" xfId="0" applyNumberFormat="1" applyFont="1" applyFill="1" applyBorder="1" applyAlignment="1" applyProtection="1">
      <alignment vertical="center"/>
      <protection hidden="1"/>
    </xf>
    <xf numFmtId="3" fontId="6" fillId="5" borderId="65" xfId="0" applyNumberFormat="1" applyFont="1" applyFill="1" applyBorder="1" applyAlignment="1" applyProtection="1">
      <alignment vertical="center"/>
      <protection hidden="1"/>
    </xf>
    <xf numFmtId="0" fontId="2" fillId="0" borderId="43" xfId="0" applyFont="1" applyBorder="1" applyAlignment="1" applyProtection="1">
      <alignment horizontal="left" vertical="center"/>
      <protection hidden="1"/>
    </xf>
    <xf numFmtId="0" fontId="2" fillId="9" borderId="2" xfId="0" applyFont="1" applyFill="1" applyBorder="1" applyAlignment="1" applyProtection="1">
      <alignment horizontal="left" vertical="center"/>
      <protection hidden="1"/>
    </xf>
    <xf numFmtId="3" fontId="6" fillId="7" borderId="100" xfId="0" applyNumberFormat="1" applyFont="1" applyFill="1" applyBorder="1" applyAlignment="1" applyProtection="1">
      <alignment vertical="center"/>
      <protection hidden="1"/>
    </xf>
    <xf numFmtId="3" fontId="2" fillId="0" borderId="101" xfId="0" applyNumberFormat="1" applyFont="1" applyBorder="1" applyAlignment="1" applyProtection="1">
      <alignment horizontal="right" vertical="center"/>
      <protection hidden="1"/>
    </xf>
    <xf numFmtId="3" fontId="6" fillId="6" borderId="101" xfId="0" applyNumberFormat="1" applyFont="1" applyFill="1" applyBorder="1" applyAlignment="1" applyProtection="1">
      <alignment vertical="center"/>
      <protection hidden="1"/>
    </xf>
    <xf numFmtId="3" fontId="6" fillId="5" borderId="6" xfId="0" applyNumberFormat="1" applyFont="1" applyFill="1" applyBorder="1" applyAlignment="1" applyProtection="1">
      <alignment vertical="center"/>
      <protection hidden="1"/>
    </xf>
    <xf numFmtId="3" fontId="6" fillId="6" borderId="100" xfId="0" applyNumberFormat="1" applyFont="1" applyFill="1" applyBorder="1" applyAlignment="1" applyProtection="1">
      <alignment vertical="center"/>
      <protection hidden="1"/>
    </xf>
    <xf numFmtId="3" fontId="2" fillId="9" borderId="4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63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10" borderId="8" xfId="0" applyFont="1" applyFill="1" applyBorder="1" applyAlignment="1" applyProtection="1">
      <alignment horizontal="left" vertical="center"/>
      <protection hidden="1"/>
    </xf>
    <xf numFmtId="3" fontId="6" fillId="6" borderId="37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5" borderId="4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6" borderId="38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5" borderId="5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6" borderId="39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5" borderId="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96" xfId="0" applyNumberFormat="1" applyFont="1" applyBorder="1" applyAlignment="1" applyProtection="1">
      <alignment horizontal="right" vertical="center"/>
      <protection hidden="1"/>
    </xf>
    <xf numFmtId="3" fontId="6" fillId="6" borderId="50" xfId="0" applyNumberFormat="1" applyFont="1" applyFill="1" applyBorder="1" applyAlignment="1" applyProtection="1">
      <alignment vertical="center"/>
      <protection hidden="1"/>
    </xf>
    <xf numFmtId="3" fontId="2" fillId="0" borderId="53" xfId="0" applyNumberFormat="1" applyFont="1" applyFill="1" applyBorder="1" applyAlignment="1" applyProtection="1">
      <alignment horizontal="right" vertical="center"/>
      <protection hidden="1"/>
    </xf>
    <xf numFmtId="3" fontId="6" fillId="6" borderId="53" xfId="0" applyNumberFormat="1" applyFont="1" applyFill="1" applyBorder="1" applyAlignment="1" applyProtection="1">
      <alignment vertical="center"/>
      <protection hidden="1"/>
    </xf>
    <xf numFmtId="0" fontId="2" fillId="8" borderId="71" xfId="0" applyFont="1" applyFill="1" applyBorder="1" applyAlignment="1" applyProtection="1">
      <alignment horizontal="left" vertical="center"/>
      <protection hidden="1"/>
    </xf>
    <xf numFmtId="3" fontId="2" fillId="5" borderId="8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86" xfId="0" quotePrefix="1" applyNumberFormat="1" applyFont="1" applyFill="1" applyBorder="1" applyAlignment="1" applyProtection="1">
      <alignment horizontal="right" vertical="center" wrapText="1"/>
      <protection hidden="1"/>
    </xf>
    <xf numFmtId="0" fontId="6" fillId="10" borderId="4" xfId="0" applyFont="1" applyFill="1" applyBorder="1" applyAlignment="1" applyProtection="1">
      <alignment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3" fontId="2" fillId="10" borderId="10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10" borderId="79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24" xfId="0" applyNumberFormat="1" applyFont="1" applyFill="1" applyBorder="1" applyAlignment="1" applyProtection="1">
      <alignment vertical="center"/>
      <protection hidden="1"/>
    </xf>
    <xf numFmtId="3" fontId="6" fillId="9" borderId="4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48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9" borderId="4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3" fontId="6" fillId="6" borderId="55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5" borderId="11" xfId="0" quotePrefix="1" applyNumberFormat="1" applyFont="1" applyFill="1" applyBorder="1" applyAlignment="1" applyProtection="1">
      <alignment horizontal="right" vertical="center" wrapText="1"/>
      <protection hidden="1"/>
    </xf>
    <xf numFmtId="49" fontId="6" fillId="0" borderId="90" xfId="0" applyNumberFormat="1" applyFont="1" applyBorder="1" applyAlignment="1" applyProtection="1">
      <alignment horizontal="left" vertical="center"/>
      <protection hidden="1"/>
    </xf>
    <xf numFmtId="0" fontId="6" fillId="0" borderId="37" xfId="0" applyFont="1" applyFill="1" applyBorder="1" applyAlignment="1" applyProtection="1">
      <alignment horizontal="left" vertical="center"/>
      <protection hidden="1"/>
    </xf>
    <xf numFmtId="0" fontId="10" fillId="0" borderId="9" xfId="0" applyFont="1" applyBorder="1" applyAlignment="1" applyProtection="1">
      <alignment vertical="center"/>
      <protection hidden="1"/>
    </xf>
    <xf numFmtId="0" fontId="10" fillId="0" borderId="4" xfId="0" applyFont="1" applyFill="1" applyBorder="1" applyAlignment="1" applyProtection="1">
      <alignment vertical="center"/>
      <protection hidden="1"/>
    </xf>
    <xf numFmtId="3" fontId="7" fillId="0" borderId="4" xfId="0" quotePrefix="1" applyNumberFormat="1" applyFont="1" applyFill="1" applyBorder="1" applyAlignment="1" applyProtection="1">
      <alignment horizontal="right" vertical="center" wrapText="1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4" xfId="0" applyFont="1" applyBorder="1" applyAlignment="1" applyProtection="1">
      <alignment vertical="center"/>
      <protection hidden="1"/>
    </xf>
    <xf numFmtId="0" fontId="7" fillId="0" borderId="8" xfId="0" applyFont="1" applyBorder="1" applyAlignment="1" applyProtection="1">
      <alignment vertical="center"/>
      <protection hidden="1"/>
    </xf>
    <xf numFmtId="0" fontId="2" fillId="0" borderId="103" xfId="0" applyFont="1" applyFill="1" applyBorder="1" applyAlignment="1" applyProtection="1">
      <alignment horizontal="left" vertical="center"/>
      <protection hidden="1"/>
    </xf>
    <xf numFmtId="0" fontId="2" fillId="0" borderId="42" xfId="0" applyFont="1" applyFill="1" applyBorder="1" applyAlignment="1" applyProtection="1">
      <alignment horizontal="left" vertical="center"/>
      <protection hidden="1"/>
    </xf>
    <xf numFmtId="0" fontId="2" fillId="0" borderId="43" xfId="0" applyFont="1" applyFill="1" applyBorder="1" applyAlignment="1" applyProtection="1">
      <alignment horizontal="left" vertical="center"/>
      <protection hidden="1"/>
    </xf>
    <xf numFmtId="0" fontId="2" fillId="0" borderId="9" xfId="0" applyFont="1" applyFill="1" applyBorder="1" applyAlignment="1" applyProtection="1">
      <alignment horizontal="left" vertical="center"/>
      <protection hidden="1"/>
    </xf>
    <xf numFmtId="0" fontId="2" fillId="10" borderId="104" xfId="0" applyFont="1" applyFill="1" applyBorder="1" applyAlignment="1" applyProtection="1">
      <alignment horizontal="left" vertical="center"/>
      <protection hidden="1"/>
    </xf>
    <xf numFmtId="0" fontId="2" fillId="10" borderId="0" xfId="0" applyFont="1" applyFill="1" applyBorder="1" applyAlignment="1" applyProtection="1">
      <alignment horizontal="left" vertical="center"/>
      <protection hidden="1"/>
    </xf>
    <xf numFmtId="0" fontId="2" fillId="10" borderId="15" xfId="0" applyFont="1" applyFill="1" applyBorder="1" applyAlignment="1" applyProtection="1">
      <alignment horizontal="left" vertical="center"/>
      <protection hidden="1"/>
    </xf>
    <xf numFmtId="0" fontId="2" fillId="9" borderId="9" xfId="0" applyFont="1" applyFill="1" applyBorder="1" applyAlignment="1" applyProtection="1">
      <alignment horizontal="left" vertical="center"/>
      <protection hidden="1"/>
    </xf>
    <xf numFmtId="0" fontId="2" fillId="5" borderId="105" xfId="0" applyFont="1" applyFill="1" applyBorder="1" applyAlignment="1" applyProtection="1">
      <alignment horizontal="left" vertical="center"/>
      <protection hidden="1"/>
    </xf>
    <xf numFmtId="0" fontId="2" fillId="5" borderId="62" xfId="0" applyFont="1" applyFill="1" applyBorder="1" applyAlignment="1" applyProtection="1">
      <alignment horizontal="left" vertical="center"/>
      <protection hidden="1"/>
    </xf>
    <xf numFmtId="0" fontId="2" fillId="5" borderId="1" xfId="0" applyFont="1" applyFill="1" applyBorder="1" applyAlignment="1" applyProtection="1">
      <alignment horizontal="left" vertical="center"/>
      <protection hidden="1"/>
    </xf>
    <xf numFmtId="0" fontId="2" fillId="5" borderId="2" xfId="0" applyFont="1" applyFill="1" applyBorder="1" applyAlignment="1" applyProtection="1">
      <alignment horizontal="left" vertical="center"/>
      <protection hidden="1"/>
    </xf>
    <xf numFmtId="0" fontId="2" fillId="6" borderId="106" xfId="0" applyFont="1" applyFill="1" applyBorder="1" applyAlignment="1" applyProtection="1">
      <alignment horizontal="left" vertical="center"/>
      <protection hidden="1"/>
    </xf>
    <xf numFmtId="0" fontId="2" fillId="6" borderId="68" xfId="0" applyFont="1" applyFill="1" applyBorder="1" applyAlignment="1" applyProtection="1">
      <alignment horizontal="left" vertical="center"/>
      <protection hidden="1"/>
    </xf>
    <xf numFmtId="0" fontId="6" fillId="0" borderId="107" xfId="0" applyFont="1" applyBorder="1" applyAlignment="1" applyProtection="1">
      <alignment horizontal="left" vertical="center"/>
      <protection hidden="1"/>
    </xf>
    <xf numFmtId="0" fontId="6" fillId="0" borderId="94" xfId="0" applyFont="1" applyBorder="1" applyAlignment="1" applyProtection="1">
      <alignment horizontal="left" vertical="center"/>
      <protection hidden="1"/>
    </xf>
    <xf numFmtId="0" fontId="2" fillId="6" borderId="108" xfId="0" applyFont="1" applyFill="1" applyBorder="1" applyAlignment="1" applyProtection="1">
      <alignment horizontal="left" vertical="center"/>
      <protection hidden="1"/>
    </xf>
    <xf numFmtId="0" fontId="6" fillId="0" borderId="108" xfId="0" applyFont="1" applyBorder="1" applyAlignment="1" applyProtection="1">
      <alignment horizontal="left" vertical="center"/>
      <protection hidden="1"/>
    </xf>
    <xf numFmtId="0" fontId="6" fillId="0" borderId="64" xfId="0" applyFont="1" applyFill="1" applyBorder="1" applyAlignment="1" applyProtection="1">
      <alignment horizontal="left" vertical="center"/>
      <protection hidden="1"/>
    </xf>
    <xf numFmtId="0" fontId="6" fillId="0" borderId="109" xfId="0" applyFont="1" applyBorder="1" applyAlignment="1" applyProtection="1">
      <alignment horizontal="left" vertical="center"/>
      <protection hidden="1"/>
    </xf>
    <xf numFmtId="0" fontId="6" fillId="0" borderId="110" xfId="0" applyFont="1" applyBorder="1" applyAlignment="1" applyProtection="1">
      <alignment horizontal="left" vertical="center"/>
      <protection hidden="1"/>
    </xf>
    <xf numFmtId="0" fontId="6" fillId="0" borderId="102" xfId="0" applyFont="1" applyFill="1" applyBorder="1" applyAlignment="1" applyProtection="1">
      <alignment horizontal="left" vertical="center"/>
      <protection hidden="1"/>
    </xf>
    <xf numFmtId="0" fontId="2" fillId="6" borderId="107" xfId="0" applyFont="1" applyFill="1" applyBorder="1" applyAlignment="1" applyProtection="1">
      <alignment horizontal="left" vertical="center"/>
      <protection hidden="1"/>
    </xf>
    <xf numFmtId="0" fontId="2" fillId="6" borderId="94" xfId="0" applyFont="1" applyFill="1" applyBorder="1" applyAlignment="1" applyProtection="1">
      <alignment horizontal="left" vertical="center"/>
      <protection hidden="1"/>
    </xf>
    <xf numFmtId="0" fontId="6" fillId="0" borderId="64" xfId="0" applyFont="1" applyFill="1" applyBorder="1" applyAlignment="1" applyProtection="1">
      <alignment horizontal="left" vertical="center" wrapText="1"/>
      <protection hidden="1"/>
    </xf>
    <xf numFmtId="0" fontId="2" fillId="6" borderId="111" xfId="0" applyFont="1" applyFill="1" applyBorder="1" applyAlignment="1" applyProtection="1">
      <alignment horizontal="left" vertical="center"/>
      <protection hidden="1"/>
    </xf>
    <xf numFmtId="0" fontId="2" fillId="6" borderId="112" xfId="0" applyFont="1" applyFill="1" applyBorder="1" applyAlignment="1" applyProtection="1">
      <alignment horizontal="left" vertical="center"/>
      <protection hidden="1"/>
    </xf>
    <xf numFmtId="0" fontId="6" fillId="0" borderId="111" xfId="0" applyFont="1" applyBorder="1" applyAlignment="1" applyProtection="1">
      <alignment horizontal="left" vertical="center"/>
      <protection hidden="1"/>
    </xf>
    <xf numFmtId="0" fontId="6" fillId="0" borderId="112" xfId="0" applyFont="1" applyFill="1" applyBorder="1" applyAlignment="1" applyProtection="1">
      <alignment horizontal="left" vertical="center"/>
      <protection hidden="1"/>
    </xf>
    <xf numFmtId="0" fontId="6" fillId="0" borderId="9" xfId="0" applyFont="1" applyBorder="1" applyAlignment="1" applyProtection="1">
      <alignment horizontal="left" vertical="center"/>
      <protection hidden="1"/>
    </xf>
    <xf numFmtId="0" fontId="6" fillId="0" borderId="113" xfId="0" applyFont="1" applyFill="1" applyBorder="1" applyAlignment="1" applyProtection="1">
      <alignment horizontal="left" vertical="center"/>
      <protection hidden="1"/>
    </xf>
    <xf numFmtId="0" fontId="2" fillId="9" borderId="105" xfId="0" applyFont="1" applyFill="1" applyBorder="1" applyAlignment="1" applyProtection="1">
      <alignment horizontal="left" vertical="center"/>
      <protection hidden="1"/>
    </xf>
    <xf numFmtId="0" fontId="2" fillId="9" borderId="62" xfId="0" applyFont="1" applyFill="1" applyBorder="1" applyAlignment="1" applyProtection="1">
      <alignment horizontal="left" vertical="center"/>
      <protection hidden="1"/>
    </xf>
    <xf numFmtId="0" fontId="6" fillId="0" borderId="94" xfId="0" applyFont="1" applyFill="1" applyBorder="1" applyAlignment="1" applyProtection="1">
      <alignment horizontal="left" vertical="center"/>
      <protection hidden="1"/>
    </xf>
    <xf numFmtId="0" fontId="2" fillId="6" borderId="64" xfId="0" applyFont="1" applyFill="1" applyBorder="1" applyAlignment="1" applyProtection="1">
      <alignment horizontal="left" vertical="center" wrapText="1"/>
      <protection hidden="1"/>
    </xf>
    <xf numFmtId="0" fontId="6" fillId="0" borderId="114" xfId="0" applyFont="1" applyBorder="1" applyAlignment="1" applyProtection="1">
      <alignment horizontal="left" vertical="center"/>
      <protection hidden="1"/>
    </xf>
    <xf numFmtId="0" fontId="6" fillId="0" borderId="23" xfId="0" applyFont="1" applyFill="1" applyBorder="1" applyAlignment="1" applyProtection="1">
      <alignment horizontal="left" vertical="center"/>
      <protection hidden="1"/>
    </xf>
    <xf numFmtId="0" fontId="6" fillId="0" borderId="115" xfId="0" applyFont="1" applyFill="1" applyBorder="1" applyAlignment="1" applyProtection="1">
      <alignment horizontal="left" vertical="center"/>
      <protection hidden="1"/>
    </xf>
    <xf numFmtId="0" fontId="6" fillId="0" borderId="116" xfId="0" applyFont="1" applyBorder="1" applyAlignment="1" applyProtection="1">
      <alignment horizontal="left" vertical="center"/>
      <protection hidden="1"/>
    </xf>
    <xf numFmtId="0" fontId="2" fillId="9" borderId="1" xfId="0" applyFont="1" applyFill="1" applyBorder="1" applyAlignment="1" applyProtection="1">
      <alignment horizontal="left" vertical="center"/>
      <protection hidden="1"/>
    </xf>
    <xf numFmtId="0" fontId="6" fillId="4" borderId="111" xfId="0" applyFont="1" applyFill="1" applyBorder="1" applyAlignment="1" applyProtection="1">
      <alignment horizontal="left" vertical="center"/>
      <protection hidden="1"/>
    </xf>
    <xf numFmtId="0" fontId="6" fillId="0" borderId="24" xfId="0" applyFont="1" applyFill="1" applyBorder="1" applyAlignment="1" applyProtection="1">
      <alignment horizontal="left" vertical="center"/>
      <protection hidden="1"/>
    </xf>
    <xf numFmtId="0" fontId="2" fillId="5" borderId="4" xfId="0" applyFont="1" applyFill="1" applyBorder="1" applyAlignment="1" applyProtection="1">
      <alignment horizontal="left" vertical="center" wrapText="1"/>
      <protection hidden="1"/>
    </xf>
    <xf numFmtId="0" fontId="2" fillId="5" borderId="2" xfId="0" applyFont="1" applyFill="1" applyBorder="1" applyAlignment="1" applyProtection="1">
      <alignment horizontal="left" vertical="center" wrapText="1"/>
      <protection hidden="1"/>
    </xf>
    <xf numFmtId="0" fontId="6" fillId="3" borderId="105" xfId="0" applyFont="1" applyFill="1" applyBorder="1" applyAlignment="1" applyProtection="1">
      <alignment horizontal="left" vertical="center"/>
      <protection hidden="1"/>
    </xf>
    <xf numFmtId="0" fontId="6" fillId="0" borderId="62" xfId="0" applyFont="1" applyFill="1" applyBorder="1" applyAlignment="1" applyProtection="1">
      <alignment horizontal="left" vertical="center"/>
      <protection hidden="1"/>
    </xf>
    <xf numFmtId="0" fontId="6" fillId="3" borderId="108" xfId="0" applyFont="1" applyFill="1" applyBorder="1" applyAlignment="1" applyProtection="1">
      <alignment horizontal="left" vertical="center"/>
      <protection hidden="1"/>
    </xf>
    <xf numFmtId="0" fontId="6" fillId="4" borderId="105" xfId="0" applyFont="1" applyFill="1" applyBorder="1" applyAlignment="1" applyProtection="1">
      <alignment horizontal="left" vertical="center"/>
      <protection hidden="1"/>
    </xf>
    <xf numFmtId="0" fontId="6" fillId="0" borderId="62" xfId="0" applyFont="1" applyFill="1" applyBorder="1" applyAlignment="1" applyProtection="1">
      <alignment horizontal="left" vertical="center" wrapText="1"/>
      <protection hidden="1"/>
    </xf>
    <xf numFmtId="0" fontId="2" fillId="6" borderId="117" xfId="0" applyFont="1" applyFill="1" applyBorder="1" applyAlignment="1" applyProtection="1">
      <alignment horizontal="left" vertical="center" wrapText="1"/>
      <protection hidden="1"/>
    </xf>
    <xf numFmtId="0" fontId="2" fillId="10" borderId="9" xfId="0" applyFont="1" applyFill="1" applyBorder="1" applyAlignment="1" applyProtection="1">
      <alignment horizontal="left" vertical="center"/>
      <protection hidden="1"/>
    </xf>
    <xf numFmtId="0" fontId="2" fillId="0" borderId="103" xfId="0" applyFont="1" applyBorder="1" applyAlignment="1" applyProtection="1">
      <alignment horizontal="left" vertical="center"/>
      <protection hidden="1"/>
    </xf>
    <xf numFmtId="0" fontId="6" fillId="0" borderId="104" xfId="0" applyFont="1" applyBorder="1" applyAlignment="1" applyProtection="1">
      <alignment horizontal="left" vertical="center"/>
      <protection hidden="1"/>
    </xf>
    <xf numFmtId="0" fontId="2" fillId="5" borderId="9" xfId="0" applyFont="1" applyFill="1" applyBorder="1" applyAlignment="1" applyProtection="1">
      <alignment horizontal="left" vertical="center"/>
      <protection hidden="1"/>
    </xf>
    <xf numFmtId="3" fontId="2" fillId="5" borderId="3" xfId="0" applyNumberFormat="1" applyFont="1" applyFill="1" applyBorder="1" applyAlignment="1" applyProtection="1">
      <alignment horizontal="right" vertical="center" wrapText="1"/>
      <protection hidden="1"/>
    </xf>
    <xf numFmtId="3" fontId="2" fillId="5" borderId="35" xfId="0" applyNumberFormat="1" applyFont="1" applyFill="1" applyBorder="1" applyAlignment="1" applyProtection="1">
      <alignment horizontal="right" vertical="center" wrapText="1"/>
      <protection hidden="1"/>
    </xf>
    <xf numFmtId="3" fontId="2" fillId="5" borderId="5" xfId="0" applyNumberFormat="1" applyFont="1" applyFill="1" applyBorder="1" applyAlignment="1" applyProtection="1">
      <alignment horizontal="right" vertical="center" wrapText="1"/>
      <protection hidden="1"/>
    </xf>
    <xf numFmtId="3" fontId="2" fillId="5" borderId="6" xfId="0" applyNumberFormat="1" applyFont="1" applyFill="1" applyBorder="1" applyAlignment="1" applyProtection="1">
      <alignment horizontal="right" vertical="center" wrapText="1"/>
      <protection hidden="1"/>
    </xf>
    <xf numFmtId="3" fontId="2" fillId="5" borderId="4" xfId="0" applyNumberFormat="1" applyFont="1" applyFill="1" applyBorder="1" applyAlignment="1" applyProtection="1">
      <alignment horizontal="right" vertical="center" wrapText="1"/>
      <protection hidden="1"/>
    </xf>
    <xf numFmtId="3" fontId="2" fillId="5" borderId="7" xfId="0" applyNumberFormat="1" applyFont="1" applyFill="1" applyBorder="1" applyAlignment="1" applyProtection="1">
      <alignment horizontal="right" vertical="center" wrapText="1"/>
      <protection hidden="1"/>
    </xf>
    <xf numFmtId="3" fontId="2" fillId="5" borderId="11" xfId="0" applyNumberFormat="1" applyFont="1" applyFill="1" applyBorder="1" applyAlignment="1" applyProtection="1">
      <alignment horizontal="right" vertical="center" wrapText="1"/>
      <protection hidden="1"/>
    </xf>
    <xf numFmtId="0" fontId="2" fillId="7" borderId="94" xfId="0" applyFont="1" applyFill="1" applyBorder="1" applyAlignment="1" applyProtection="1">
      <alignment horizontal="left" vertical="center"/>
      <protection hidden="1"/>
    </xf>
    <xf numFmtId="0" fontId="2" fillId="6" borderId="116" xfId="0" applyFont="1" applyFill="1" applyBorder="1" applyAlignment="1" applyProtection="1">
      <alignment horizontal="left" vertical="center"/>
      <protection hidden="1"/>
    </xf>
    <xf numFmtId="0" fontId="6" fillId="0" borderId="117" xfId="0" applyFont="1" applyFill="1" applyBorder="1" applyAlignment="1" applyProtection="1">
      <alignment horizontal="left" vertical="center"/>
      <protection hidden="1"/>
    </xf>
    <xf numFmtId="0" fontId="2" fillId="6" borderId="104" xfId="0" applyFont="1" applyFill="1" applyBorder="1" applyAlignment="1" applyProtection="1">
      <alignment horizontal="left" vertical="center"/>
      <protection hidden="1"/>
    </xf>
    <xf numFmtId="0" fontId="2" fillId="6" borderId="118" xfId="0" applyFont="1" applyFill="1" applyBorder="1" applyAlignment="1" applyProtection="1">
      <alignment horizontal="left" vertical="center"/>
      <protection hidden="1"/>
    </xf>
    <xf numFmtId="0" fontId="2" fillId="11" borderId="9" xfId="0" applyFont="1" applyFill="1" applyBorder="1" applyAlignment="1" applyProtection="1">
      <alignment horizontal="left" vertical="center"/>
      <protection hidden="1"/>
    </xf>
    <xf numFmtId="0" fontId="2" fillId="5" borderId="111" xfId="0" applyFont="1" applyFill="1" applyBorder="1" applyAlignment="1" applyProtection="1">
      <alignment horizontal="left" vertical="center"/>
      <protection hidden="1"/>
    </xf>
    <xf numFmtId="3" fontId="2" fillId="5" borderId="89" xfId="0" applyNumberFormat="1" applyFont="1" applyFill="1" applyBorder="1" applyAlignment="1" applyProtection="1">
      <alignment horizontal="right" vertical="center" wrapText="1"/>
      <protection hidden="1"/>
    </xf>
    <xf numFmtId="3" fontId="2" fillId="5" borderId="71" xfId="0" applyNumberFormat="1" applyFont="1" applyFill="1" applyBorder="1" applyAlignment="1" applyProtection="1">
      <alignment horizontal="right" vertical="center" wrapText="1"/>
      <protection hidden="1"/>
    </xf>
    <xf numFmtId="3" fontId="2" fillId="5" borderId="57" xfId="0" applyNumberFormat="1" applyFont="1" applyFill="1" applyBorder="1" applyAlignment="1" applyProtection="1">
      <alignment horizontal="right" vertical="center" wrapText="1"/>
      <protection hidden="1"/>
    </xf>
    <xf numFmtId="3" fontId="2" fillId="5" borderId="24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05" xfId="0" applyFont="1" applyBorder="1" applyAlignment="1" applyProtection="1">
      <alignment horizontal="left" vertical="center"/>
      <protection hidden="1"/>
    </xf>
    <xf numFmtId="0" fontId="6" fillId="0" borderId="9" xfId="0" applyFont="1" applyBorder="1" applyAlignment="1" applyProtection="1">
      <alignment vertical="center"/>
      <protection hidden="1"/>
    </xf>
    <xf numFmtId="0" fontId="2" fillId="9" borderId="113" xfId="0" applyFont="1" applyFill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vertical="center"/>
      <protection hidden="1"/>
    </xf>
    <xf numFmtId="0" fontId="2" fillId="5" borderId="113" xfId="0" applyFont="1" applyFill="1" applyBorder="1" applyAlignment="1" applyProtection="1">
      <alignment horizontal="left" vertical="center"/>
      <protection hidden="1"/>
    </xf>
    <xf numFmtId="0" fontId="2" fillId="6" borderId="98" xfId="0" applyFont="1" applyFill="1" applyBorder="1" applyAlignment="1" applyProtection="1">
      <alignment horizontal="left" vertical="center"/>
      <protection hidden="1"/>
    </xf>
    <xf numFmtId="0" fontId="2" fillId="6" borderId="119" xfId="0" applyFont="1" applyFill="1" applyBorder="1" applyAlignment="1" applyProtection="1">
      <alignment horizontal="left" vertical="center"/>
      <protection hidden="1"/>
    </xf>
    <xf numFmtId="0" fontId="2" fillId="0" borderId="9" xfId="0" applyFont="1" applyBorder="1" applyAlignment="1" applyProtection="1">
      <alignment vertical="center"/>
      <protection hidden="1"/>
    </xf>
    <xf numFmtId="0" fontId="2" fillId="0" borderId="104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6" fillId="0" borderId="120" xfId="0" applyFont="1" applyFill="1" applyBorder="1" applyAlignment="1" applyProtection="1">
      <alignment horizontal="left" vertical="center"/>
      <protection hidden="1"/>
    </xf>
    <xf numFmtId="0" fontId="2" fillId="0" borderId="104" xfId="0" applyFont="1" applyBorder="1" applyAlignment="1" applyProtection="1">
      <alignment horizontal="left" vertical="center"/>
      <protection hidden="1"/>
    </xf>
    <xf numFmtId="0" fontId="2" fillId="9" borderId="68" xfId="0" applyFont="1" applyFill="1" applyBorder="1" applyAlignment="1" applyProtection="1">
      <alignment horizontal="left" vertical="center"/>
      <protection hidden="1"/>
    </xf>
    <xf numFmtId="0" fontId="2" fillId="4" borderId="42" xfId="0" applyFont="1" applyFill="1" applyBorder="1" applyAlignment="1" applyProtection="1">
      <alignment horizontal="left" vertical="center"/>
      <protection hidden="1"/>
    </xf>
    <xf numFmtId="0" fontId="2" fillId="8" borderId="103" xfId="0" applyFont="1" applyFill="1" applyBorder="1" applyAlignment="1" applyProtection="1">
      <alignment horizontal="left" vertical="center"/>
      <protection hidden="1"/>
    </xf>
    <xf numFmtId="0" fontId="2" fillId="5" borderId="106" xfId="0" applyFont="1" applyFill="1" applyBorder="1" applyAlignment="1" applyProtection="1">
      <alignment horizontal="left" vertical="center"/>
      <protection hidden="1"/>
    </xf>
    <xf numFmtId="0" fontId="2" fillId="5" borderId="68" xfId="0" applyFont="1" applyFill="1" applyBorder="1" applyAlignment="1" applyProtection="1">
      <alignment horizontal="left" vertical="center"/>
      <protection hidden="1"/>
    </xf>
    <xf numFmtId="0" fontId="2" fillId="9" borderId="103" xfId="0" applyFont="1" applyFill="1" applyBorder="1" applyAlignment="1" applyProtection="1">
      <alignment horizontal="left" vertical="center"/>
      <protection hidden="1"/>
    </xf>
    <xf numFmtId="0" fontId="2" fillId="9" borderId="42" xfId="0" applyFont="1" applyFill="1" applyBorder="1" applyAlignment="1" applyProtection="1">
      <alignment horizontal="left" vertical="center"/>
      <protection hidden="1"/>
    </xf>
    <xf numFmtId="0" fontId="2" fillId="5" borderId="121" xfId="0" applyFont="1" applyFill="1" applyBorder="1" applyAlignment="1" applyProtection="1">
      <alignment horizontal="left" vertical="center"/>
      <protection hidden="1"/>
    </xf>
    <xf numFmtId="0" fontId="2" fillId="5" borderId="112" xfId="0" applyFont="1" applyFill="1" applyBorder="1" applyAlignment="1" applyProtection="1">
      <alignment horizontal="left" vertical="center"/>
      <protection hidden="1"/>
    </xf>
    <xf numFmtId="0" fontId="2" fillId="4" borderId="94" xfId="0" applyFont="1" applyFill="1" applyBorder="1" applyAlignment="1" applyProtection="1">
      <alignment horizontal="left" vertical="center"/>
      <protection hidden="1"/>
    </xf>
    <xf numFmtId="0" fontId="2" fillId="10" borderId="114" xfId="0" applyFont="1" applyFill="1" applyBorder="1" applyAlignment="1" applyProtection="1">
      <alignment horizontal="left" vertical="center"/>
      <protection hidden="1"/>
    </xf>
    <xf numFmtId="0" fontId="2" fillId="5" borderId="104" xfId="0" applyFont="1" applyFill="1" applyBorder="1" applyAlignment="1" applyProtection="1">
      <alignment horizontal="left" vertical="center"/>
      <protection hidden="1"/>
    </xf>
    <xf numFmtId="0" fontId="2" fillId="5" borderId="122" xfId="0" applyFont="1" applyFill="1" applyBorder="1" applyAlignment="1" applyProtection="1">
      <alignment horizontal="left" vertical="center"/>
      <protection hidden="1"/>
    </xf>
    <xf numFmtId="0" fontId="6" fillId="0" borderId="23" xfId="0" applyFont="1" applyFill="1" applyBorder="1" applyAlignment="1" applyProtection="1">
      <alignment horizontal="left" vertical="center" wrapText="1"/>
      <protection hidden="1"/>
    </xf>
    <xf numFmtId="0" fontId="6" fillId="0" borderId="64" xfId="0" applyFont="1" applyBorder="1" applyAlignment="1" applyProtection="1">
      <alignment horizontal="left" vertical="center"/>
      <protection hidden="1"/>
    </xf>
    <xf numFmtId="0" fontId="2" fillId="6" borderId="94" xfId="0" applyFont="1" applyFill="1" applyBorder="1" applyAlignment="1" applyProtection="1">
      <alignment horizontal="left" vertical="center" wrapText="1"/>
      <protection hidden="1"/>
    </xf>
    <xf numFmtId="0" fontId="6" fillId="0" borderId="123" xfId="0" applyFont="1" applyBorder="1" applyAlignment="1" applyProtection="1">
      <alignment horizontal="left" vertical="center"/>
      <protection hidden="1"/>
    </xf>
    <xf numFmtId="0" fontId="6" fillId="0" borderId="102" xfId="0" applyFont="1" applyFill="1" applyBorder="1" applyAlignment="1" applyProtection="1">
      <alignment horizontal="left" vertical="center" wrapText="1"/>
      <protection hidden="1"/>
    </xf>
    <xf numFmtId="0" fontId="2" fillId="4" borderId="105" xfId="0" applyFont="1" applyFill="1" applyBorder="1" applyAlignment="1" applyProtection="1">
      <alignment horizontal="left" vertical="center"/>
      <protection hidden="1"/>
    </xf>
    <xf numFmtId="0" fontId="2" fillId="8" borderId="24" xfId="0" applyFont="1" applyFill="1" applyBorder="1" applyAlignment="1" applyProtection="1">
      <alignment horizontal="left" vertical="center"/>
      <protection hidden="1"/>
    </xf>
    <xf numFmtId="0" fontId="2" fillId="5" borderId="0" xfId="0" applyFont="1" applyFill="1" applyBorder="1" applyAlignment="1" applyProtection="1">
      <alignment horizontal="left" vertical="center" wrapText="1"/>
      <protection hidden="1"/>
    </xf>
    <xf numFmtId="0" fontId="2" fillId="6" borderId="63" xfId="0" applyFont="1" applyFill="1" applyBorder="1" applyAlignment="1" applyProtection="1">
      <alignment horizontal="left" vertical="center" wrapText="1"/>
      <protection hidden="1"/>
    </xf>
    <xf numFmtId="0" fontId="6" fillId="0" borderId="20" xfId="0" applyFont="1" applyFill="1" applyBorder="1" applyAlignment="1" applyProtection="1">
      <alignment horizontal="left" vertical="center" wrapText="1"/>
      <protection hidden="1"/>
    </xf>
    <xf numFmtId="0" fontId="2" fillId="6" borderId="16" xfId="0" applyFont="1" applyFill="1" applyBorder="1" applyAlignment="1" applyProtection="1">
      <alignment horizontal="left" vertical="center" wrapText="1"/>
      <protection hidden="1"/>
    </xf>
    <xf numFmtId="0" fontId="6" fillId="0" borderId="37" xfId="0" applyFont="1" applyFill="1" applyBorder="1" applyAlignment="1" applyProtection="1">
      <alignment horizontal="left" vertical="center" wrapText="1"/>
      <protection hidden="1"/>
    </xf>
    <xf numFmtId="0" fontId="2" fillId="6" borderId="37" xfId="0" applyFont="1" applyFill="1" applyBorder="1" applyAlignment="1" applyProtection="1">
      <alignment horizontal="left" vertical="center" wrapText="1"/>
      <protection hidden="1"/>
    </xf>
    <xf numFmtId="0" fontId="2" fillId="4" borderId="0" xfId="0" applyFont="1" applyFill="1" applyBorder="1" applyAlignment="1" applyProtection="1">
      <alignment horizontal="left" vertical="center"/>
      <protection hidden="1"/>
    </xf>
    <xf numFmtId="0" fontId="2" fillId="5" borderId="0" xfId="0" applyFont="1" applyFill="1" applyBorder="1" applyAlignment="1" applyProtection="1">
      <alignment horizontal="left" vertical="center"/>
      <protection hidden="1"/>
    </xf>
    <xf numFmtId="0" fontId="2" fillId="5" borderId="97" xfId="0" applyFont="1" applyFill="1" applyBorder="1" applyAlignment="1" applyProtection="1">
      <alignment horizontal="left" vertical="center"/>
      <protection hidden="1"/>
    </xf>
    <xf numFmtId="0" fontId="6" fillId="0" borderId="20" xfId="0" applyFont="1" applyFill="1" applyBorder="1" applyAlignment="1" applyProtection="1">
      <alignment horizontal="left" vertical="center"/>
      <protection hidden="1"/>
    </xf>
    <xf numFmtId="3" fontId="2" fillId="9" borderId="12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24" xfId="0" applyNumberFormat="1" applyFont="1" applyFill="1" applyBorder="1" applyAlignment="1" applyProtection="1">
      <alignment horizontal="right" vertical="center" wrapText="1"/>
      <protection hidden="1"/>
    </xf>
    <xf numFmtId="3" fontId="2" fillId="0" borderId="46" xfId="0" quotePrefix="1" applyNumberFormat="1" applyFont="1" applyFill="1" applyBorder="1" applyAlignment="1" applyProtection="1">
      <alignment horizontal="right" vertical="center" wrapText="1"/>
      <protection hidden="1"/>
    </xf>
    <xf numFmtId="0" fontId="6" fillId="0" borderId="105" xfId="0" applyFont="1" applyFill="1" applyBorder="1" applyAlignment="1" applyProtection="1">
      <alignment horizontal="left" vertical="center"/>
      <protection hidden="1"/>
    </xf>
    <xf numFmtId="0" fontId="6" fillId="0" borderId="123" xfId="0" applyFont="1" applyFill="1" applyBorder="1" applyAlignment="1" applyProtection="1">
      <alignment horizontal="left" vertical="center"/>
      <protection hidden="1"/>
    </xf>
    <xf numFmtId="3" fontId="6" fillId="0" borderId="58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20" xfId="0" applyNumberFormat="1" applyFont="1" applyFill="1" applyBorder="1" applyAlignment="1" applyProtection="1">
      <alignment vertical="center"/>
      <protection hidden="1"/>
    </xf>
    <xf numFmtId="3" fontId="2" fillId="6" borderId="125" xfId="0" applyNumberFormat="1" applyFont="1" applyFill="1" applyBorder="1" applyAlignment="1" applyProtection="1">
      <alignment vertical="center"/>
      <protection hidden="1"/>
    </xf>
    <xf numFmtId="3" fontId="6" fillId="0" borderId="126" xfId="0" applyNumberFormat="1" applyFont="1" applyFill="1" applyBorder="1" applyAlignment="1" applyProtection="1">
      <alignment vertical="center"/>
      <protection hidden="1"/>
    </xf>
    <xf numFmtId="3" fontId="6" fillId="0" borderId="39" xfId="0" applyNumberFormat="1" applyFont="1" applyFill="1" applyBorder="1" applyAlignment="1" applyProtection="1">
      <alignment vertical="center"/>
      <protection hidden="1"/>
    </xf>
    <xf numFmtId="3" fontId="6" fillId="0" borderId="55" xfId="0" applyNumberFormat="1" applyFont="1" applyFill="1" applyBorder="1" applyAlignment="1" applyProtection="1">
      <alignment vertical="center"/>
      <protection hidden="1"/>
    </xf>
    <xf numFmtId="3" fontId="2" fillId="10" borderId="124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56" xfId="0" applyNumberFormat="1" applyFont="1" applyFill="1" applyBorder="1" applyAlignment="1" applyProtection="1">
      <alignment vertical="center"/>
      <protection hidden="1"/>
    </xf>
    <xf numFmtId="3" fontId="2" fillId="6" borderId="94" xfId="0" applyNumberFormat="1" applyFont="1" applyFill="1" applyBorder="1" applyAlignment="1" applyProtection="1">
      <alignment vertical="center"/>
      <protection hidden="1"/>
    </xf>
    <xf numFmtId="0" fontId="6" fillId="0" borderId="107" xfId="0" applyFont="1" applyFill="1" applyBorder="1" applyAlignment="1" applyProtection="1">
      <alignment horizontal="left" vertical="center"/>
      <protection hidden="1"/>
    </xf>
    <xf numFmtId="3" fontId="6" fillId="6" borderId="3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19" xfId="0" applyNumberFormat="1" applyFont="1" applyFill="1" applyBorder="1" applyAlignment="1" applyProtection="1">
      <alignment vertical="center"/>
      <protection hidden="1"/>
    </xf>
    <xf numFmtId="3" fontId="6" fillId="5" borderId="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92" xfId="0" applyNumberFormat="1" applyFont="1" applyFill="1" applyBorder="1" applyAlignment="1" applyProtection="1">
      <alignment vertical="center"/>
      <protection hidden="1"/>
    </xf>
    <xf numFmtId="3" fontId="6" fillId="5" borderId="7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12" borderId="35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82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6" borderId="1" xfId="0" applyFont="1" applyFill="1" applyBorder="1" applyAlignment="1" applyProtection="1">
      <alignment horizontal="left" vertical="center"/>
      <protection hidden="1"/>
    </xf>
    <xf numFmtId="0" fontId="2" fillId="6" borderId="2" xfId="0" applyFont="1" applyFill="1" applyBorder="1" applyAlignment="1" applyProtection="1">
      <alignment horizontal="left" vertical="center"/>
      <protection hidden="1"/>
    </xf>
    <xf numFmtId="3" fontId="2" fillId="6" borderId="35" xfId="0" applyNumberFormat="1" applyFont="1" applyFill="1" applyBorder="1" applyAlignment="1" applyProtection="1">
      <alignment vertical="center"/>
      <protection hidden="1"/>
    </xf>
    <xf numFmtId="3" fontId="2" fillId="6" borderId="7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99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6" borderId="123" xfId="0" applyFont="1" applyFill="1" applyBorder="1" applyAlignment="1" applyProtection="1">
      <alignment horizontal="left" vertical="center"/>
      <protection hidden="1"/>
    </xf>
    <xf numFmtId="0" fontId="2" fillId="6" borderId="102" xfId="0" applyFont="1" applyFill="1" applyBorder="1" applyAlignment="1" applyProtection="1">
      <alignment horizontal="left" vertical="center"/>
      <protection hidden="1"/>
    </xf>
    <xf numFmtId="3" fontId="2" fillId="6" borderId="79" xfId="0" applyNumberFormat="1" applyFont="1" applyFill="1" applyBorder="1" applyAlignment="1" applyProtection="1">
      <alignment vertical="center"/>
      <protection hidden="1"/>
    </xf>
    <xf numFmtId="3" fontId="2" fillId="6" borderId="31" xfId="0" applyNumberFormat="1" applyFont="1" applyFill="1" applyBorder="1" applyAlignment="1" applyProtection="1">
      <alignment vertical="center"/>
      <protection hidden="1"/>
    </xf>
    <xf numFmtId="3" fontId="2" fillId="6" borderId="30" xfId="0" applyNumberFormat="1" applyFont="1" applyFill="1" applyBorder="1" applyAlignment="1" applyProtection="1">
      <alignment vertical="center"/>
      <protection hidden="1"/>
    </xf>
    <xf numFmtId="3" fontId="2" fillId="6" borderId="41" xfId="0" applyNumberFormat="1" applyFont="1" applyFill="1" applyBorder="1" applyAlignment="1" applyProtection="1">
      <alignment vertical="center"/>
      <protection hidden="1"/>
    </xf>
    <xf numFmtId="3" fontId="2" fillId="0" borderId="7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5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35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79" xfId="0" applyNumberFormat="1" applyFont="1" applyFill="1" applyBorder="1" applyAlignment="1" applyProtection="1">
      <alignment horizontal="right" vertical="center"/>
      <protection hidden="1"/>
    </xf>
    <xf numFmtId="3" fontId="2" fillId="4" borderId="7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3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3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4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7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85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6" borderId="102" xfId="0" applyFont="1" applyFill="1" applyBorder="1" applyAlignment="1" applyProtection="1">
      <alignment horizontal="left" vertical="center" wrapText="1"/>
      <protection hidden="1"/>
    </xf>
    <xf numFmtId="3" fontId="2" fillId="6" borderId="4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7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3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3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4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2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58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5" borderId="24" xfId="0" applyFont="1" applyFill="1" applyBorder="1" applyAlignment="1" applyProtection="1">
      <alignment horizontal="left" vertical="center" wrapText="1"/>
      <protection hidden="1"/>
    </xf>
    <xf numFmtId="0" fontId="2" fillId="5" borderId="115" xfId="0" applyFont="1" applyFill="1" applyBorder="1" applyAlignment="1" applyProtection="1">
      <alignment horizontal="left" vertical="center"/>
      <protection hidden="1"/>
    </xf>
    <xf numFmtId="3" fontId="2" fillId="5" borderId="84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13" borderId="9" xfId="0" applyFont="1" applyFill="1" applyBorder="1" applyAlignment="1" applyProtection="1">
      <alignment horizontal="left" vertical="center"/>
      <protection hidden="1"/>
    </xf>
    <xf numFmtId="3" fontId="2" fillId="5" borderId="12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29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8" borderId="2" xfId="0" applyFont="1" applyFill="1" applyBorder="1" applyAlignment="1" applyProtection="1">
      <alignment vertical="center"/>
      <protection hidden="1"/>
    </xf>
    <xf numFmtId="0" fontId="2" fillId="8" borderId="4" xfId="0" applyFont="1" applyFill="1" applyBorder="1" applyAlignment="1" applyProtection="1">
      <alignment vertical="center"/>
      <protection hidden="1"/>
    </xf>
    <xf numFmtId="0" fontId="2" fillId="8" borderId="8" xfId="0" applyFont="1" applyFill="1" applyBorder="1" applyAlignment="1" applyProtection="1">
      <alignment vertical="center"/>
      <protection hidden="1"/>
    </xf>
    <xf numFmtId="0" fontId="6" fillId="0" borderId="98" xfId="0" applyFont="1" applyBorder="1" applyAlignment="1" applyProtection="1">
      <alignment horizontal="left" vertical="center"/>
      <protection hidden="1"/>
    </xf>
    <xf numFmtId="3" fontId="2" fillId="0" borderId="77" xfId="0" applyNumberFormat="1" applyFont="1" applyFill="1" applyBorder="1" applyAlignment="1" applyProtection="1">
      <alignment horizontal="right" vertical="center"/>
      <protection hidden="1"/>
    </xf>
    <xf numFmtId="3" fontId="2" fillId="0" borderId="17" xfId="0" applyNumberFormat="1" applyFont="1" applyBorder="1" applyAlignment="1" applyProtection="1">
      <alignment horizontal="right" vertical="center"/>
      <protection hidden="1"/>
    </xf>
    <xf numFmtId="3" fontId="2" fillId="0" borderId="130" xfId="0" applyNumberFormat="1" applyFont="1" applyBorder="1" applyAlignment="1" applyProtection="1">
      <alignment horizontal="right" vertical="center"/>
      <protection hidden="1"/>
    </xf>
    <xf numFmtId="3" fontId="2" fillId="0" borderId="16" xfId="0" applyNumberFormat="1" applyFont="1" applyBorder="1" applyAlignment="1" applyProtection="1">
      <alignment horizontal="right" vertical="center"/>
      <protection hidden="1"/>
    </xf>
    <xf numFmtId="3" fontId="2" fillId="0" borderId="18" xfId="0" applyNumberFormat="1" applyFont="1" applyBorder="1" applyAlignment="1" applyProtection="1">
      <alignment horizontal="right" vertical="center"/>
      <protection hidden="1"/>
    </xf>
    <xf numFmtId="3" fontId="2" fillId="0" borderId="10" xfId="0" applyNumberFormat="1" applyFont="1" applyBorder="1" applyAlignment="1" applyProtection="1">
      <alignment horizontal="right" vertical="center"/>
      <protection hidden="1"/>
    </xf>
    <xf numFmtId="3" fontId="2" fillId="0" borderId="56" xfId="0" applyNumberFormat="1" applyFont="1" applyBorder="1" applyAlignment="1" applyProtection="1">
      <alignment horizontal="right" vertical="center"/>
      <protection hidden="1"/>
    </xf>
    <xf numFmtId="3" fontId="6" fillId="6" borderId="79" xfId="0" applyNumberFormat="1" applyFont="1" applyFill="1" applyBorder="1" applyAlignment="1" applyProtection="1">
      <alignment vertical="center"/>
      <protection hidden="1"/>
    </xf>
    <xf numFmtId="3" fontId="6" fillId="6" borderId="31" xfId="0" applyNumberFormat="1" applyFont="1" applyFill="1" applyBorder="1" applyAlignment="1" applyProtection="1">
      <alignment vertical="center"/>
      <protection hidden="1"/>
    </xf>
    <xf numFmtId="3" fontId="6" fillId="6" borderId="32" xfId="0" applyNumberFormat="1" applyFont="1" applyFill="1" applyBorder="1" applyAlignment="1" applyProtection="1">
      <alignment vertical="center"/>
      <protection hidden="1"/>
    </xf>
    <xf numFmtId="3" fontId="6" fillId="6" borderId="30" xfId="0" applyNumberFormat="1" applyFont="1" applyFill="1" applyBorder="1" applyAlignment="1" applyProtection="1">
      <alignment vertical="center"/>
      <protection hidden="1"/>
    </xf>
    <xf numFmtId="3" fontId="6" fillId="6" borderId="41" xfId="0" applyNumberFormat="1" applyFont="1" applyFill="1" applyBorder="1" applyAlignment="1" applyProtection="1">
      <alignment vertical="center"/>
      <protection hidden="1"/>
    </xf>
    <xf numFmtId="3" fontId="6" fillId="6" borderId="58" xfId="0" applyNumberFormat="1" applyFont="1" applyFill="1" applyBorder="1" applyAlignment="1" applyProtection="1">
      <alignment vertical="center"/>
      <protection hidden="1"/>
    </xf>
    <xf numFmtId="3" fontId="2" fillId="6" borderId="90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8" borderId="111" xfId="0" applyFont="1" applyFill="1" applyBorder="1" applyAlignment="1" applyProtection="1">
      <alignment horizontal="left" vertical="center"/>
      <protection hidden="1"/>
    </xf>
    <xf numFmtId="0" fontId="6" fillId="0" borderId="110" xfId="0" applyFont="1" applyFill="1" applyBorder="1" applyAlignment="1" applyProtection="1">
      <alignment horizontal="left" vertical="center"/>
      <protection hidden="1"/>
    </xf>
    <xf numFmtId="3" fontId="6" fillId="0" borderId="31" xfId="0" applyNumberFormat="1" applyFont="1" applyFill="1" applyBorder="1" applyAlignment="1" applyProtection="1">
      <alignment vertical="center"/>
      <protection hidden="1"/>
    </xf>
    <xf numFmtId="3" fontId="6" fillId="0" borderId="30" xfId="0" applyNumberFormat="1" applyFont="1" applyFill="1" applyBorder="1" applyAlignment="1" applyProtection="1">
      <alignment vertical="center"/>
      <protection hidden="1"/>
    </xf>
    <xf numFmtId="3" fontId="6" fillId="0" borderId="41" xfId="0" applyNumberFormat="1" applyFont="1" applyFill="1" applyBorder="1" applyAlignment="1" applyProtection="1">
      <alignment vertical="center"/>
      <protection hidden="1"/>
    </xf>
    <xf numFmtId="3" fontId="6" fillId="0" borderId="58" xfId="0" applyNumberFormat="1" applyFont="1" applyFill="1" applyBorder="1" applyAlignment="1" applyProtection="1">
      <alignment vertical="center"/>
      <protection hidden="1"/>
    </xf>
    <xf numFmtId="0" fontId="2" fillId="5" borderId="112" xfId="0" applyFont="1" applyFill="1" applyBorder="1" applyAlignment="1" applyProtection="1">
      <alignment horizontal="left" vertical="center" wrapText="1"/>
      <protection hidden="1"/>
    </xf>
    <xf numFmtId="3" fontId="2" fillId="5" borderId="112" xfId="0" quotePrefix="1" applyNumberFormat="1" applyFont="1" applyFill="1" applyBorder="1" applyAlignment="1" applyProtection="1">
      <alignment horizontal="right" vertical="center" wrapText="1"/>
      <protection hidden="1"/>
    </xf>
    <xf numFmtId="0" fontId="6" fillId="0" borderId="30" xfId="0" applyFont="1" applyFill="1" applyBorder="1" applyAlignment="1" applyProtection="1">
      <alignment horizontal="left" vertical="center" wrapText="1"/>
      <protection hidden="1"/>
    </xf>
    <xf numFmtId="3" fontId="2" fillId="0" borderId="102" xfId="0" quotePrefix="1" applyNumberFormat="1" applyFont="1" applyFill="1" applyBorder="1" applyAlignment="1" applyProtection="1">
      <alignment horizontal="right" vertical="center" wrapText="1"/>
      <protection hidden="1"/>
    </xf>
    <xf numFmtId="0" fontId="6" fillId="14" borderId="0" xfId="0" applyFont="1" applyFill="1" applyAlignment="1">
      <alignment vertical="center"/>
    </xf>
    <xf numFmtId="0" fontId="2" fillId="8" borderId="4" xfId="0" applyFont="1" applyFill="1" applyBorder="1" applyAlignment="1" applyProtection="1">
      <alignment horizontal="left" vertical="center" wrapText="1"/>
      <protection hidden="1"/>
    </xf>
    <xf numFmtId="0" fontId="2" fillId="8" borderId="8" xfId="0" applyFont="1" applyFill="1" applyBorder="1" applyAlignment="1" applyProtection="1">
      <alignment horizontal="left" vertical="center" wrapText="1"/>
      <protection hidden="1"/>
    </xf>
    <xf numFmtId="0" fontId="2" fillId="8" borderId="4" xfId="0" applyFont="1" applyFill="1" applyBorder="1" applyAlignment="1" applyProtection="1">
      <alignment horizontal="left" vertical="center"/>
      <protection hidden="1"/>
    </xf>
    <xf numFmtId="0" fontId="2" fillId="8" borderId="24" xfId="0" applyFont="1" applyFill="1" applyBorder="1" applyAlignment="1" applyProtection="1">
      <alignment horizontal="left" vertical="center"/>
      <protection hidden="1"/>
    </xf>
    <xf numFmtId="0" fontId="2" fillId="8" borderId="8" xfId="0" applyFont="1" applyFill="1" applyBorder="1" applyAlignment="1" applyProtection="1">
      <alignment horizontal="left" vertical="center"/>
      <protection hidden="1"/>
    </xf>
    <xf numFmtId="0" fontId="2" fillId="8" borderId="138" xfId="0" applyFont="1" applyFill="1" applyBorder="1" applyAlignment="1" applyProtection="1">
      <alignment horizontal="left" vertical="center"/>
      <protection hidden="1"/>
    </xf>
    <xf numFmtId="0" fontId="2" fillId="8" borderId="42" xfId="0" applyFont="1" applyFill="1" applyBorder="1" applyAlignment="1" applyProtection="1">
      <alignment horizontal="left" vertical="center"/>
      <protection hidden="1"/>
    </xf>
    <xf numFmtId="0" fontId="2" fillId="8" borderId="43" xfId="0" applyFont="1" applyFill="1" applyBorder="1" applyAlignment="1" applyProtection="1">
      <alignment horizontal="left" vertical="center"/>
      <protection hidden="1"/>
    </xf>
    <xf numFmtId="0" fontId="2" fillId="8" borderId="2" xfId="0" applyFont="1" applyFill="1" applyBorder="1" applyAlignment="1" applyProtection="1">
      <alignment horizontal="left" vertical="center" wrapText="1"/>
      <protection hidden="1"/>
    </xf>
    <xf numFmtId="0" fontId="2" fillId="8" borderId="112" xfId="0" applyFont="1" applyFill="1" applyBorder="1" applyAlignment="1" applyProtection="1">
      <alignment horizontal="left" vertical="center" wrapText="1"/>
      <protection hidden="1"/>
    </xf>
    <xf numFmtId="0" fontId="2" fillId="8" borderId="24" xfId="0" applyFont="1" applyFill="1" applyBorder="1" applyAlignment="1" applyProtection="1">
      <alignment horizontal="left" vertical="center" wrapText="1"/>
      <protection hidden="1"/>
    </xf>
    <xf numFmtId="0" fontId="2" fillId="8" borderId="48" xfId="0" applyFont="1" applyFill="1" applyBorder="1" applyAlignment="1" applyProtection="1">
      <alignment horizontal="left" vertical="center" wrapText="1"/>
      <protection hidden="1"/>
    </xf>
    <xf numFmtId="0" fontId="2" fillId="6" borderId="9" xfId="0" applyFont="1" applyFill="1" applyBorder="1" applyAlignment="1" applyProtection="1">
      <alignment horizontal="center" vertical="center"/>
      <protection hidden="1"/>
    </xf>
    <xf numFmtId="0" fontId="2" fillId="6" borderId="4" xfId="0" applyFont="1" applyFill="1" applyBorder="1" applyAlignment="1" applyProtection="1">
      <alignment horizontal="center" vertical="center"/>
      <protection hidden="1"/>
    </xf>
    <xf numFmtId="0" fontId="2" fillId="8" borderId="112" xfId="0" applyFont="1" applyFill="1" applyBorder="1" applyAlignment="1" applyProtection="1">
      <alignment horizontal="left" vertical="center"/>
      <protection hidden="1"/>
    </xf>
    <xf numFmtId="0" fontId="2" fillId="8" borderId="48" xfId="0" applyFont="1" applyFill="1" applyBorder="1" applyAlignment="1" applyProtection="1">
      <alignment horizontal="left" vertical="center"/>
      <protection hidden="1"/>
    </xf>
    <xf numFmtId="0" fontId="2" fillId="11" borderId="2" xfId="0" applyFont="1" applyFill="1" applyBorder="1" applyAlignment="1" applyProtection="1">
      <alignment horizontal="left" vertical="center" wrapText="1"/>
      <protection hidden="1"/>
    </xf>
    <xf numFmtId="0" fontId="2" fillId="11" borderId="4" xfId="0" applyFont="1" applyFill="1" applyBorder="1" applyAlignment="1" applyProtection="1">
      <alignment horizontal="left" vertical="center" wrapText="1"/>
      <protection hidden="1"/>
    </xf>
    <xf numFmtId="0" fontId="2" fillId="11" borderId="8" xfId="0" applyFont="1" applyFill="1" applyBorder="1" applyAlignment="1" applyProtection="1">
      <alignment horizontal="left" vertical="center" wrapText="1"/>
      <protection hidden="1"/>
    </xf>
    <xf numFmtId="3" fontId="3" fillId="6" borderId="137" xfId="0" applyNumberFormat="1" applyFont="1" applyFill="1" applyBorder="1" applyAlignment="1" applyProtection="1">
      <alignment horizontal="center" vertical="center"/>
      <protection hidden="1"/>
    </xf>
    <xf numFmtId="3" fontId="3" fillId="6" borderId="135" xfId="0" applyNumberFormat="1" applyFont="1" applyFill="1" applyBorder="1" applyAlignment="1" applyProtection="1">
      <alignment horizontal="center" vertical="center"/>
      <protection hidden="1"/>
    </xf>
    <xf numFmtId="3" fontId="3" fillId="0" borderId="107" xfId="0" applyNumberFormat="1" applyFont="1" applyFill="1" applyBorder="1" applyAlignment="1" applyProtection="1">
      <alignment horizontal="right" vertical="center"/>
      <protection hidden="1"/>
    </xf>
    <xf numFmtId="3" fontId="3" fillId="0" borderId="18" xfId="0" applyNumberFormat="1" applyFont="1" applyFill="1" applyBorder="1" applyAlignment="1" applyProtection="1">
      <alignment horizontal="right" vertical="center"/>
      <protection hidden="1"/>
    </xf>
    <xf numFmtId="3" fontId="3" fillId="0" borderId="109" xfId="0" applyNumberFormat="1" applyFont="1" applyFill="1" applyBorder="1" applyAlignment="1" applyProtection="1">
      <alignment horizontal="right" vertical="center"/>
      <protection hidden="1"/>
    </xf>
    <xf numFmtId="3" fontId="3" fillId="0" borderId="101" xfId="0" applyNumberFormat="1" applyFont="1" applyFill="1" applyBorder="1" applyAlignment="1" applyProtection="1">
      <alignment horizontal="right" vertical="center"/>
      <protection hidden="1"/>
    </xf>
    <xf numFmtId="0" fontId="2" fillId="6" borderId="135" xfId="0" applyFont="1" applyFill="1" applyBorder="1" applyAlignment="1" applyProtection="1">
      <alignment horizontal="center" vertical="center" wrapText="1"/>
      <protection hidden="1"/>
    </xf>
    <xf numFmtId="3" fontId="3" fillId="0" borderId="75" xfId="0" applyNumberFormat="1" applyFont="1" applyFill="1" applyBorder="1" applyAlignment="1" applyProtection="1">
      <alignment horizontal="right" vertical="center"/>
      <protection hidden="1"/>
    </xf>
    <xf numFmtId="3" fontId="3" fillId="0" borderId="108" xfId="0" applyNumberFormat="1" applyFont="1" applyFill="1" applyBorder="1" applyAlignment="1" applyProtection="1">
      <alignment horizontal="right" vertical="center"/>
      <protection hidden="1"/>
    </xf>
    <xf numFmtId="3" fontId="3" fillId="0" borderId="39" xfId="0" applyNumberFormat="1" applyFont="1" applyFill="1" applyBorder="1" applyAlignment="1" applyProtection="1">
      <alignment horizontal="right" vertical="center"/>
      <protection hidden="1"/>
    </xf>
    <xf numFmtId="3" fontId="3" fillId="0" borderId="109" xfId="0" quotePrefix="1" applyNumberFormat="1" applyFont="1" applyFill="1" applyBorder="1" applyAlignment="1" applyProtection="1">
      <alignment horizontal="right" vertical="center"/>
      <protection hidden="1"/>
    </xf>
    <xf numFmtId="3" fontId="3" fillId="0" borderId="101" xfId="0" quotePrefix="1" applyNumberFormat="1" applyFont="1" applyFill="1" applyBorder="1" applyAlignment="1" applyProtection="1">
      <alignment horizontal="right" vertical="center"/>
      <protection hidden="1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3" fillId="0" borderId="52" xfId="0" applyNumberFormat="1" applyFont="1" applyBorder="1" applyAlignment="1" applyProtection="1">
      <alignment horizontal="center" vertical="center" wrapText="1"/>
      <protection hidden="1"/>
    </xf>
    <xf numFmtId="3" fontId="3" fillId="0" borderId="41" xfId="0" applyNumberFormat="1" applyFont="1" applyBorder="1" applyAlignment="1" applyProtection="1">
      <alignment horizontal="center" vertical="center" wrapText="1"/>
      <protection hidden="1"/>
    </xf>
    <xf numFmtId="3" fontId="3" fillId="0" borderId="68" xfId="0" applyNumberFormat="1" applyFont="1" applyBorder="1" applyAlignment="1" applyProtection="1">
      <alignment horizontal="center" vertical="center" wrapText="1"/>
      <protection hidden="1"/>
    </xf>
    <xf numFmtId="3" fontId="3" fillId="0" borderId="102" xfId="0" applyNumberFormat="1" applyFont="1" applyBorder="1" applyAlignment="1" applyProtection="1">
      <alignment horizontal="center" vertical="center" wrapText="1"/>
      <protection hidden="1"/>
    </xf>
    <xf numFmtId="3" fontId="3" fillId="6" borderId="49" xfId="0" applyNumberFormat="1" applyFont="1" applyFill="1" applyBorder="1" applyAlignment="1" applyProtection="1">
      <alignment horizontal="center" vertical="center" wrapText="1"/>
      <protection hidden="1"/>
    </xf>
    <xf numFmtId="3" fontId="3" fillId="6" borderId="40" xfId="0" applyNumberFormat="1" applyFont="1" applyFill="1" applyBorder="1" applyAlignment="1" applyProtection="1">
      <alignment horizontal="center" vertical="center" wrapText="1"/>
      <protection hidden="1"/>
    </xf>
    <xf numFmtId="3" fontId="3" fillId="6" borderId="95" xfId="0" applyNumberFormat="1" applyFont="1" applyFill="1" applyBorder="1" applyAlignment="1" applyProtection="1">
      <alignment horizontal="center" vertical="center" wrapText="1"/>
      <protection hidden="1"/>
    </xf>
    <xf numFmtId="3" fontId="3" fillId="6" borderId="99" xfId="0" applyNumberFormat="1" applyFont="1" applyFill="1" applyBorder="1" applyAlignment="1" applyProtection="1">
      <alignment horizontal="center" vertical="center" wrapText="1"/>
      <protection hidden="1"/>
    </xf>
    <xf numFmtId="0" fontId="2" fillId="6" borderId="136" xfId="0" applyFont="1" applyFill="1" applyBorder="1" applyAlignment="1" applyProtection="1">
      <alignment horizontal="center" vertical="center" wrapText="1"/>
      <protection hidden="1"/>
    </xf>
    <xf numFmtId="3" fontId="3" fillId="0" borderId="133" xfId="0" applyNumberFormat="1" applyFont="1" applyFill="1" applyBorder="1" applyAlignment="1" applyProtection="1">
      <alignment horizontal="right" vertical="center"/>
      <protection hidden="1"/>
    </xf>
    <xf numFmtId="3" fontId="3" fillId="0" borderId="134" xfId="0" applyNumberFormat="1" applyFont="1" applyFill="1" applyBorder="1" applyAlignment="1" applyProtection="1">
      <alignment horizontal="right" vertical="center"/>
      <protection hidden="1"/>
    </xf>
    <xf numFmtId="3" fontId="4" fillId="0" borderId="68" xfId="0" applyNumberFormat="1" applyFont="1" applyBorder="1" applyAlignment="1" applyProtection="1">
      <alignment horizontal="center" vertical="center" wrapText="1"/>
      <protection hidden="1"/>
    </xf>
    <xf numFmtId="3" fontId="4" fillId="0" borderId="102" xfId="0" applyNumberFormat="1" applyFont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right" vertical="center"/>
      <protection hidden="1"/>
    </xf>
    <xf numFmtId="49" fontId="6" fillId="0" borderId="77" xfId="0" applyNumberFormat="1" applyFont="1" applyBorder="1" applyAlignment="1" applyProtection="1">
      <alignment horizontal="left" vertical="center"/>
      <protection hidden="1"/>
    </xf>
    <xf numFmtId="49" fontId="6" fillId="0" borderId="75" xfId="0" applyNumberFormat="1" applyFont="1" applyBorder="1" applyAlignment="1" applyProtection="1">
      <alignment horizontal="left" vertical="center"/>
      <protection hidden="1"/>
    </xf>
    <xf numFmtId="49" fontId="6" fillId="0" borderId="80" xfId="0" applyNumberFormat="1" applyFont="1" applyBorder="1" applyAlignment="1" applyProtection="1">
      <alignment horizontal="left" vertical="center"/>
      <protection hidden="1"/>
    </xf>
    <xf numFmtId="49" fontId="6" fillId="0" borderId="95" xfId="0" applyNumberFormat="1" applyFont="1" applyBorder="1" applyAlignment="1" applyProtection="1">
      <alignment horizontal="left" vertical="center"/>
      <protection hidden="1"/>
    </xf>
    <xf numFmtId="49" fontId="6" fillId="0" borderId="70" xfId="0" applyNumberFormat="1" applyFont="1" applyBorder="1" applyAlignment="1" applyProtection="1">
      <alignment horizontal="left" vertical="center" wrapText="1"/>
      <protection hidden="1"/>
    </xf>
    <xf numFmtId="49" fontId="6" fillId="0" borderId="75" xfId="0" applyNumberFormat="1" applyFont="1" applyBorder="1" applyAlignment="1" applyProtection="1">
      <alignment horizontal="left" vertical="center" wrapText="1"/>
      <protection hidden="1"/>
    </xf>
    <xf numFmtId="3" fontId="3" fillId="0" borderId="108" xfId="0" quotePrefix="1" applyNumberFormat="1" applyFont="1" applyFill="1" applyBorder="1" applyAlignment="1" applyProtection="1">
      <alignment horizontal="right" vertical="center"/>
      <protection hidden="1"/>
    </xf>
    <xf numFmtId="3" fontId="3" fillId="0" borderId="39" xfId="0" quotePrefix="1" applyNumberFormat="1" applyFont="1" applyFill="1" applyBorder="1" applyAlignment="1" applyProtection="1">
      <alignment horizontal="right" vertical="center"/>
      <protection hidden="1"/>
    </xf>
    <xf numFmtId="49" fontId="6" fillId="0" borderId="70" xfId="0" applyNumberFormat="1" applyFont="1" applyBorder="1" applyAlignment="1" applyProtection="1">
      <alignment horizontal="left" vertical="center"/>
      <protection hidden="1"/>
    </xf>
    <xf numFmtId="49" fontId="6" fillId="0" borderId="70" xfId="0" applyNumberFormat="1" applyFont="1" applyBorder="1" applyAlignment="1">
      <alignment horizontal="left" vertical="center"/>
    </xf>
    <xf numFmtId="49" fontId="6" fillId="0" borderId="75" xfId="0" applyNumberFormat="1" applyFont="1" applyBorder="1" applyAlignment="1">
      <alignment horizontal="left" vertical="center"/>
    </xf>
    <xf numFmtId="49" fontId="6" fillId="0" borderId="70" xfId="0" applyNumberFormat="1" applyFont="1" applyBorder="1" applyAlignment="1" applyProtection="1">
      <alignment vertical="center"/>
      <protection hidden="1"/>
    </xf>
    <xf numFmtId="49" fontId="6" fillId="0" borderId="75" xfId="0" applyNumberFormat="1" applyFont="1" applyBorder="1" applyAlignment="1" applyProtection="1">
      <alignment vertical="center"/>
      <protection hidden="1"/>
    </xf>
    <xf numFmtId="3" fontId="3" fillId="0" borderId="132" xfId="0" applyNumberFormat="1" applyFont="1" applyBorder="1" applyAlignment="1" applyProtection="1">
      <alignment horizontal="center" vertical="center" wrapText="1"/>
      <protection hidden="1"/>
    </xf>
    <xf numFmtId="0" fontId="4" fillId="0" borderId="106" xfId="0" applyFont="1" applyBorder="1" applyAlignment="1" applyProtection="1">
      <alignment horizontal="center" vertical="center" wrapText="1"/>
      <protection hidden="1"/>
    </xf>
    <xf numFmtId="0" fontId="4" fillId="0" borderId="123" xfId="0" applyFont="1" applyBorder="1" applyAlignment="1" applyProtection="1">
      <alignment horizontal="center" vertical="center" wrapText="1"/>
      <protection hidden="1"/>
    </xf>
    <xf numFmtId="0" fontId="7" fillId="0" borderId="68" xfId="0" applyFont="1" applyBorder="1" applyAlignment="1" applyProtection="1">
      <alignment horizontal="center" vertical="center" wrapText="1"/>
      <protection hidden="1"/>
    </xf>
    <xf numFmtId="0" fontId="7" fillId="0" borderId="102" xfId="0" applyFont="1" applyBorder="1" applyAlignment="1" applyProtection="1">
      <alignment horizontal="center" vertical="center" wrapText="1"/>
      <protection hidden="1"/>
    </xf>
    <xf numFmtId="3" fontId="3" fillId="0" borderId="111" xfId="0" applyNumberFormat="1" applyFont="1" applyFill="1" applyBorder="1" applyAlignment="1" applyProtection="1">
      <alignment horizontal="right" vertical="center"/>
      <protection hidden="1"/>
    </xf>
    <xf numFmtId="3" fontId="3" fillId="0" borderId="131" xfId="0" applyNumberFormat="1" applyFont="1" applyFill="1" applyBorder="1" applyAlignment="1" applyProtection="1">
      <alignment horizontal="right" vertical="center"/>
      <protection hidden="1"/>
    </xf>
    <xf numFmtId="49" fontId="6" fillId="0" borderId="44" xfId="0" applyNumberFormat="1" applyFont="1" applyBorder="1" applyAlignment="1" applyProtection="1">
      <alignment horizontal="left" vertical="center"/>
      <protection hidden="1"/>
    </xf>
    <xf numFmtId="49" fontId="6" fillId="0" borderId="48" xfId="0" applyNumberFormat="1" applyFont="1" applyBorder="1" applyAlignment="1" applyProtection="1">
      <alignment horizontal="left" vertical="center"/>
      <protection hidden="1"/>
    </xf>
  </cellXfs>
  <cellStyles count="2">
    <cellStyle name="Obično" xfId="0" builtinId="0"/>
    <cellStyle name="Zarez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4"/>
  <sheetViews>
    <sheetView tabSelected="1" topLeftCell="A644" zoomScale="75" zoomScaleNormal="75" workbookViewId="0">
      <selection activeCell="I680" sqref="I680"/>
    </sheetView>
  </sheetViews>
  <sheetFormatPr defaultColWidth="9.21875" defaultRowHeight="13.2"/>
  <cols>
    <col min="1" max="1" width="8.5546875" style="3" customWidth="1"/>
    <col min="2" max="2" width="36.5546875" style="3" customWidth="1"/>
    <col min="3" max="3" width="11.77734375" style="3" customWidth="1"/>
    <col min="4" max="11" width="11.44140625" style="3" customWidth="1"/>
    <col min="12" max="12" width="12.5546875" style="3" customWidth="1"/>
    <col min="13" max="13" width="11.44140625" style="3" customWidth="1"/>
    <col min="14" max="14" width="10.77734375" style="3" customWidth="1"/>
    <col min="15" max="15" width="11.21875" style="3" customWidth="1"/>
    <col min="16" max="16384" width="9.21875" style="3"/>
  </cols>
  <sheetData>
    <row r="1" spans="1:15" ht="15" customHeight="1" thickBot="1">
      <c r="I1" s="796" t="s">
        <v>16</v>
      </c>
      <c r="J1" s="797"/>
      <c r="K1" s="797"/>
      <c r="L1" s="797"/>
      <c r="M1" s="797"/>
      <c r="N1" s="797"/>
      <c r="O1" s="798"/>
    </row>
    <row r="2" spans="1:15" ht="18" customHeight="1">
      <c r="A2" s="62" t="s">
        <v>173</v>
      </c>
      <c r="B2" s="62"/>
      <c r="C2" s="62"/>
      <c r="D2" s="62"/>
      <c r="E2" s="62"/>
      <c r="F2" s="62"/>
      <c r="G2" s="62"/>
      <c r="H2" s="62"/>
    </row>
    <row r="3" spans="1:15" ht="18" customHeight="1">
      <c r="A3" s="63" t="s">
        <v>172</v>
      </c>
      <c r="B3" s="63"/>
      <c r="C3" s="63"/>
      <c r="D3" s="63"/>
      <c r="E3" s="63"/>
      <c r="F3" s="63"/>
      <c r="G3" s="63"/>
      <c r="H3" s="63"/>
    </row>
    <row r="4" spans="1:15" ht="18" customHeight="1">
      <c r="A4" s="64" t="s">
        <v>171</v>
      </c>
      <c r="B4" s="65"/>
      <c r="C4" s="65"/>
      <c r="D4" s="65"/>
      <c r="E4" s="65"/>
      <c r="F4" s="65"/>
      <c r="G4" s="65"/>
      <c r="H4" s="65"/>
      <c r="I4" s="53"/>
      <c r="J4" s="53"/>
      <c r="K4" s="53"/>
      <c r="L4" s="53"/>
      <c r="M4" s="53"/>
      <c r="N4" s="53"/>
      <c r="O4" s="53"/>
    </row>
    <row r="5" spans="1:15" ht="9.75" customHeight="1" thickBot="1">
      <c r="A5" s="54"/>
      <c r="B5" s="54"/>
      <c r="C5" s="54"/>
      <c r="D5" s="54"/>
      <c r="E5" s="55"/>
      <c r="F5" s="55"/>
      <c r="G5" s="55"/>
      <c r="H5" s="55"/>
      <c r="I5" s="52"/>
      <c r="J5" s="52"/>
      <c r="K5" s="52"/>
      <c r="L5" s="52"/>
      <c r="M5" s="52"/>
      <c r="N5" s="52"/>
      <c r="O5" s="52"/>
    </row>
    <row r="6" spans="1:15" ht="22.5" customHeight="1" thickTop="1" thickBot="1">
      <c r="A6" s="260" t="s">
        <v>45</v>
      </c>
      <c r="B6" s="261"/>
      <c r="C6" s="784" t="s">
        <v>96</v>
      </c>
      <c r="D6" s="785"/>
      <c r="E6" s="790" t="s">
        <v>55</v>
      </c>
      <c r="F6" s="790"/>
      <c r="G6" s="790" t="s">
        <v>98</v>
      </c>
      <c r="H6" s="807"/>
      <c r="I6" s="51"/>
      <c r="J6" s="52"/>
      <c r="K6" s="52"/>
      <c r="L6" s="52"/>
      <c r="M6" s="52"/>
      <c r="N6" s="52"/>
      <c r="O6" s="52"/>
    </row>
    <row r="7" spans="1:15" ht="15" customHeight="1">
      <c r="A7" s="815" t="s">
        <v>104</v>
      </c>
      <c r="B7" s="816"/>
      <c r="C7" s="786">
        <f>C111+C172+C186+C205+C263+C275+C283+C298+C313+C327+C372+C378</f>
        <v>367094</v>
      </c>
      <c r="D7" s="787"/>
      <c r="E7" s="786">
        <f>N111+N172+N186+N205+N263+N275+N283+N298+N313+N327+N372+N378</f>
        <v>378122</v>
      </c>
      <c r="F7" s="787"/>
      <c r="G7" s="786">
        <f>O111+O172+O186+O205+O263+O275+O283+O298+O313+O327+O372+O378</f>
        <v>376334</v>
      </c>
      <c r="H7" s="787"/>
      <c r="I7" s="51"/>
      <c r="J7" s="52"/>
      <c r="K7" s="52"/>
      <c r="L7" s="52"/>
      <c r="M7" s="52"/>
      <c r="N7" s="52"/>
      <c r="O7" s="52"/>
    </row>
    <row r="8" spans="1:15" ht="15" customHeight="1">
      <c r="A8" s="558" t="s">
        <v>164</v>
      </c>
      <c r="B8" s="557"/>
      <c r="C8" s="788">
        <f>C341+C660</f>
        <v>0</v>
      </c>
      <c r="D8" s="791"/>
      <c r="E8" s="788">
        <f>N341+N660</f>
        <v>0</v>
      </c>
      <c r="F8" s="791"/>
      <c r="G8" s="788">
        <f>O341+O660</f>
        <v>0</v>
      </c>
      <c r="H8" s="791"/>
      <c r="I8" s="51"/>
      <c r="J8" s="52"/>
      <c r="K8" s="52"/>
      <c r="L8" s="52"/>
      <c r="M8" s="52"/>
      <c r="N8" s="52"/>
      <c r="O8" s="52"/>
    </row>
    <row r="9" spans="1:15" ht="15" customHeight="1">
      <c r="A9" s="813" t="s">
        <v>143</v>
      </c>
      <c r="B9" s="814"/>
      <c r="C9" s="788">
        <f>C55+C94</f>
        <v>556620</v>
      </c>
      <c r="D9" s="789"/>
      <c r="E9" s="788">
        <f>N55+N94</f>
        <v>556620</v>
      </c>
      <c r="F9" s="789"/>
      <c r="G9" s="788">
        <f>O55+O94</f>
        <v>556620</v>
      </c>
      <c r="H9" s="789"/>
      <c r="I9" s="51"/>
      <c r="J9" s="52"/>
      <c r="K9" s="52"/>
      <c r="L9" s="52"/>
      <c r="M9" s="52"/>
      <c r="N9" s="52"/>
      <c r="O9" s="52"/>
    </row>
    <row r="10" spans="1:15" ht="15" customHeight="1">
      <c r="A10" s="817" t="s">
        <v>144</v>
      </c>
      <c r="B10" s="818"/>
      <c r="C10" s="792">
        <f>C383+C609</f>
        <v>14599</v>
      </c>
      <c r="D10" s="793"/>
      <c r="E10" s="792">
        <f>N383+N609</f>
        <v>14599</v>
      </c>
      <c r="F10" s="793"/>
      <c r="G10" s="792">
        <f>O383+O609</f>
        <v>14599</v>
      </c>
      <c r="H10" s="793"/>
      <c r="I10" s="51"/>
      <c r="J10" s="52"/>
      <c r="K10" s="52"/>
      <c r="L10" s="52"/>
      <c r="M10" s="52"/>
      <c r="N10" s="52"/>
      <c r="O10" s="52"/>
    </row>
    <row r="11" spans="1:15" ht="15" customHeight="1">
      <c r="A11" s="824" t="s">
        <v>145</v>
      </c>
      <c r="B11" s="825"/>
      <c r="C11" s="792">
        <f>C124+C420+C622+C218</f>
        <v>569105</v>
      </c>
      <c r="D11" s="793"/>
      <c r="E11" s="792">
        <f>N124+N420+N622+N218</f>
        <v>569105</v>
      </c>
      <c r="F11" s="793"/>
      <c r="G11" s="792">
        <f>O124+O420+O622+O218</f>
        <v>569105</v>
      </c>
      <c r="H11" s="793"/>
      <c r="I11" s="51"/>
      <c r="J11" s="52"/>
      <c r="K11" s="52"/>
      <c r="L11" s="52"/>
      <c r="M11" s="52"/>
      <c r="N11" s="52"/>
      <c r="O11" s="52"/>
    </row>
    <row r="12" spans="1:15" ht="15" customHeight="1">
      <c r="A12" s="822" t="s">
        <v>154</v>
      </c>
      <c r="B12" s="823"/>
      <c r="C12" s="792">
        <f>C34+C465</f>
        <v>4833430</v>
      </c>
      <c r="D12" s="793"/>
      <c r="E12" s="792">
        <f>N34+N465</f>
        <v>4833430</v>
      </c>
      <c r="F12" s="793"/>
      <c r="G12" s="792">
        <f>O34+O465</f>
        <v>4833430</v>
      </c>
      <c r="H12" s="793"/>
      <c r="I12" s="51"/>
      <c r="J12" s="52"/>
      <c r="K12" s="52"/>
      <c r="L12" s="52"/>
      <c r="M12" s="52"/>
      <c r="N12" s="52"/>
      <c r="O12" s="52"/>
    </row>
    <row r="13" spans="1:15" ht="15" customHeight="1">
      <c r="A13" s="821" t="s">
        <v>146</v>
      </c>
      <c r="B13" s="814"/>
      <c r="C13" s="819">
        <f>C152+C499</f>
        <v>12200</v>
      </c>
      <c r="D13" s="820"/>
      <c r="E13" s="819">
        <f>N152+N499</f>
        <v>12200</v>
      </c>
      <c r="F13" s="820"/>
      <c r="G13" s="819">
        <f>O152+O499</f>
        <v>12200</v>
      </c>
      <c r="H13" s="820"/>
      <c r="I13" s="51"/>
      <c r="J13" s="52"/>
      <c r="K13" s="52"/>
      <c r="L13" s="52"/>
      <c r="M13" s="52"/>
      <c r="N13" s="52"/>
      <c r="O13" s="52"/>
    </row>
    <row r="14" spans="1:15" ht="15" customHeight="1">
      <c r="A14" s="817" t="s">
        <v>147</v>
      </c>
      <c r="B14" s="818"/>
      <c r="C14" s="794">
        <f>C526</f>
        <v>11984</v>
      </c>
      <c r="D14" s="795"/>
      <c r="E14" s="794">
        <f>N526</f>
        <v>11984</v>
      </c>
      <c r="F14" s="795"/>
      <c r="G14" s="794">
        <f>O526</f>
        <v>11984</v>
      </c>
      <c r="H14" s="795"/>
      <c r="I14" s="51"/>
      <c r="J14" s="52"/>
      <c r="K14" s="52"/>
      <c r="L14" s="52"/>
      <c r="M14" s="52"/>
      <c r="N14" s="52"/>
      <c r="O14" s="52"/>
    </row>
    <row r="15" spans="1:15" ht="15" customHeight="1">
      <c r="A15" s="821" t="s">
        <v>148</v>
      </c>
      <c r="B15" s="814"/>
      <c r="C15" s="792">
        <f>C537</f>
        <v>0</v>
      </c>
      <c r="D15" s="793"/>
      <c r="E15" s="792">
        <f>N537</f>
        <v>0</v>
      </c>
      <c r="F15" s="793"/>
      <c r="G15" s="792">
        <f>O537</f>
        <v>0</v>
      </c>
      <c r="H15" s="793"/>
      <c r="I15" s="51"/>
      <c r="J15" s="52"/>
      <c r="K15" s="52"/>
      <c r="L15" s="52"/>
      <c r="M15" s="52"/>
      <c r="N15" s="52"/>
      <c r="O15" s="52"/>
    </row>
    <row r="16" spans="1:15" ht="15" customHeight="1">
      <c r="A16" s="821" t="s">
        <v>149</v>
      </c>
      <c r="B16" s="814"/>
      <c r="C16" s="788">
        <v>0</v>
      </c>
      <c r="D16" s="791"/>
      <c r="E16" s="788">
        <v>0</v>
      </c>
      <c r="F16" s="791"/>
      <c r="G16" s="788">
        <v>0</v>
      </c>
      <c r="H16" s="791"/>
      <c r="I16" s="51"/>
      <c r="J16" s="52"/>
      <c r="K16" s="52"/>
      <c r="L16" s="52"/>
      <c r="M16" s="52"/>
      <c r="N16" s="52"/>
      <c r="O16" s="52"/>
    </row>
    <row r="17" spans="1:16" ht="15" customHeight="1">
      <c r="A17" s="821" t="s">
        <v>155</v>
      </c>
      <c r="B17" s="814"/>
      <c r="C17" s="788">
        <f>C349+C554+C665</f>
        <v>0</v>
      </c>
      <c r="D17" s="789"/>
      <c r="E17" s="788">
        <f>N349+N554+N665</f>
        <v>0</v>
      </c>
      <c r="F17" s="789"/>
      <c r="G17" s="788">
        <f>O349+O554+O665</f>
        <v>0</v>
      </c>
      <c r="H17" s="789"/>
      <c r="I17" s="51"/>
      <c r="J17" s="52"/>
      <c r="K17" s="52"/>
      <c r="L17" s="52"/>
      <c r="M17" s="52"/>
      <c r="N17" s="52"/>
      <c r="O17" s="52"/>
    </row>
    <row r="18" spans="1:16" ht="15" customHeight="1">
      <c r="A18" s="821" t="s">
        <v>150</v>
      </c>
      <c r="B18" s="814"/>
      <c r="C18" s="788">
        <f>C559+C633</f>
        <v>0</v>
      </c>
      <c r="D18" s="789"/>
      <c r="E18" s="788">
        <f>N559+N633</f>
        <v>0</v>
      </c>
      <c r="F18" s="789"/>
      <c r="G18" s="788">
        <f>O559+O633</f>
        <v>0</v>
      </c>
      <c r="H18" s="789"/>
      <c r="I18" s="51"/>
      <c r="J18" s="52"/>
      <c r="K18" s="52"/>
      <c r="L18" s="52"/>
      <c r="M18" s="52"/>
      <c r="N18" s="52"/>
      <c r="O18" s="52"/>
    </row>
    <row r="19" spans="1:16" ht="15" customHeight="1">
      <c r="A19" s="821" t="s">
        <v>151</v>
      </c>
      <c r="B19" s="814"/>
      <c r="C19" s="788">
        <f>C582+C640</f>
        <v>2500</v>
      </c>
      <c r="D19" s="789"/>
      <c r="E19" s="788">
        <f>N582+N640</f>
        <v>2500</v>
      </c>
      <c r="F19" s="789"/>
      <c r="G19" s="788">
        <f>O582+O640</f>
        <v>2500</v>
      </c>
      <c r="H19" s="789"/>
      <c r="I19" s="51"/>
      <c r="J19" s="52"/>
      <c r="K19" s="52"/>
      <c r="L19" s="52"/>
      <c r="M19" s="52"/>
      <c r="N19" s="52"/>
      <c r="O19" s="52"/>
    </row>
    <row r="20" spans="1:16" ht="15" customHeight="1">
      <c r="A20" s="821" t="s">
        <v>152</v>
      </c>
      <c r="B20" s="814"/>
      <c r="C20" s="788">
        <v>0</v>
      </c>
      <c r="D20" s="789"/>
      <c r="E20" s="788">
        <v>0</v>
      </c>
      <c r="F20" s="789"/>
      <c r="G20" s="788">
        <v>0</v>
      </c>
      <c r="H20" s="789"/>
      <c r="I20" s="51"/>
      <c r="J20" s="52"/>
      <c r="K20" s="52"/>
      <c r="L20" s="52"/>
      <c r="M20" s="52"/>
      <c r="N20" s="52"/>
      <c r="O20" s="52"/>
    </row>
    <row r="21" spans="1:16" ht="15" customHeight="1" thickBot="1">
      <c r="A21" s="833" t="s">
        <v>153</v>
      </c>
      <c r="B21" s="834"/>
      <c r="C21" s="831">
        <f>C162+C251+C588+C648</f>
        <v>0</v>
      </c>
      <c r="D21" s="832"/>
      <c r="E21" s="831">
        <f>N162+N251+N588+N648</f>
        <v>0</v>
      </c>
      <c r="F21" s="832"/>
      <c r="G21" s="831">
        <f>O162+O251+O588+O648</f>
        <v>0</v>
      </c>
      <c r="H21" s="832"/>
      <c r="I21" s="51"/>
      <c r="J21" s="52"/>
      <c r="K21" s="52"/>
      <c r="L21" s="52"/>
      <c r="M21" s="52"/>
      <c r="N21" s="52"/>
      <c r="O21" s="52"/>
    </row>
    <row r="22" spans="1:16" ht="19.5" customHeight="1" thickBot="1">
      <c r="A22" s="50"/>
      <c r="B22" s="56" t="s">
        <v>12</v>
      </c>
      <c r="C22" s="808">
        <f>SUM(C7:D21)</f>
        <v>6367532</v>
      </c>
      <c r="D22" s="809"/>
      <c r="E22" s="808">
        <f>SUM(E7:F21)</f>
        <v>6378560</v>
      </c>
      <c r="F22" s="809"/>
      <c r="G22" s="808">
        <f>SUM(G7:H21)</f>
        <v>6376772</v>
      </c>
      <c r="H22" s="809"/>
      <c r="I22" s="51"/>
      <c r="J22" s="52"/>
      <c r="K22" s="52"/>
      <c r="L22" s="52"/>
      <c r="M22" s="52"/>
      <c r="N22" s="52"/>
      <c r="O22" s="52"/>
    </row>
    <row r="23" spans="1:16" ht="25.5" customHeight="1" thickTop="1" thickBot="1">
      <c r="A23" s="58"/>
      <c r="B23" s="49"/>
      <c r="C23" s="49"/>
      <c r="D23" s="49"/>
      <c r="E23" s="49"/>
      <c r="F23" s="49"/>
      <c r="G23" s="49"/>
      <c r="H23" s="49"/>
      <c r="I23" s="49"/>
      <c r="J23" s="49"/>
      <c r="K23" s="83"/>
      <c r="L23" s="812" t="s">
        <v>97</v>
      </c>
      <c r="M23" s="812"/>
      <c r="N23" s="812"/>
      <c r="O23" s="812"/>
    </row>
    <row r="24" spans="1:16" ht="20.25" customHeight="1">
      <c r="A24" s="827" t="s">
        <v>1</v>
      </c>
      <c r="B24" s="829" t="s">
        <v>46</v>
      </c>
      <c r="C24" s="803" t="s">
        <v>96</v>
      </c>
      <c r="D24" s="826" t="s">
        <v>2</v>
      </c>
      <c r="E24" s="799"/>
      <c r="F24" s="799"/>
      <c r="G24" s="799" t="s">
        <v>49</v>
      </c>
      <c r="H24" s="799" t="s">
        <v>3</v>
      </c>
      <c r="I24" s="799" t="s">
        <v>26</v>
      </c>
      <c r="J24" s="799" t="s">
        <v>27</v>
      </c>
      <c r="K24" s="801" t="s">
        <v>0</v>
      </c>
      <c r="L24" s="810" t="s">
        <v>28</v>
      </c>
      <c r="M24" s="801" t="s">
        <v>17</v>
      </c>
      <c r="N24" s="803" t="s">
        <v>56</v>
      </c>
      <c r="O24" s="805" t="s">
        <v>99</v>
      </c>
    </row>
    <row r="25" spans="1:16" ht="37.5" customHeight="1" thickBot="1">
      <c r="A25" s="828"/>
      <c r="B25" s="830"/>
      <c r="C25" s="804"/>
      <c r="D25" s="59" t="s">
        <v>4</v>
      </c>
      <c r="E25" s="60" t="s">
        <v>44</v>
      </c>
      <c r="F25" s="61" t="s">
        <v>5</v>
      </c>
      <c r="G25" s="800"/>
      <c r="H25" s="800"/>
      <c r="I25" s="800"/>
      <c r="J25" s="800"/>
      <c r="K25" s="802"/>
      <c r="L25" s="811"/>
      <c r="M25" s="802"/>
      <c r="N25" s="804"/>
      <c r="O25" s="806"/>
    </row>
    <row r="26" spans="1:16" s="5" customFormat="1" ht="14.25" customHeight="1" thickBot="1">
      <c r="A26" s="8">
        <v>1</v>
      </c>
      <c r="B26" s="9">
        <v>2</v>
      </c>
      <c r="C26" s="10" t="s">
        <v>29</v>
      </c>
      <c r="D26" s="11">
        <v>4</v>
      </c>
      <c r="E26" s="12">
        <v>5</v>
      </c>
      <c r="F26" s="13">
        <v>6</v>
      </c>
      <c r="G26" s="14">
        <v>7</v>
      </c>
      <c r="H26" s="14">
        <v>8</v>
      </c>
      <c r="I26" s="14">
        <v>9</v>
      </c>
      <c r="J26" s="14">
        <v>10</v>
      </c>
      <c r="K26" s="15">
        <v>11</v>
      </c>
      <c r="L26" s="15">
        <v>12</v>
      </c>
      <c r="M26" s="15">
        <v>13</v>
      </c>
      <c r="N26" s="10">
        <v>14</v>
      </c>
      <c r="O26" s="16">
        <v>15</v>
      </c>
    </row>
    <row r="27" spans="1:16" s="6" customFormat="1" ht="14.25" customHeight="1" thickBot="1">
      <c r="A27" s="17"/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/>
    </row>
    <row r="28" spans="1:16" s="7" customFormat="1" ht="20.100000000000001" customHeight="1" thickBot="1">
      <c r="A28" s="565" t="s">
        <v>31</v>
      </c>
      <c r="B28" s="566"/>
      <c r="C28" s="566"/>
      <c r="D28" s="566"/>
      <c r="E28" s="566"/>
      <c r="F28" s="566"/>
      <c r="G28" s="566"/>
      <c r="H28" s="566"/>
      <c r="I28" s="566"/>
      <c r="J28" s="566"/>
      <c r="K28" s="566"/>
      <c r="L28" s="566"/>
      <c r="M28" s="566"/>
      <c r="N28" s="566"/>
      <c r="O28" s="567"/>
    </row>
    <row r="29" spans="1:16" s="7" customFormat="1" ht="12" customHeight="1" thickBot="1">
      <c r="A29" s="568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05"/>
    </row>
    <row r="30" spans="1:16" s="7" customFormat="1" ht="20.100000000000001" customHeight="1" thickBot="1">
      <c r="A30" s="569" t="s">
        <v>165</v>
      </c>
      <c r="B30" s="570"/>
      <c r="C30" s="570"/>
      <c r="D30" s="570"/>
      <c r="E30" s="570"/>
      <c r="F30" s="570"/>
      <c r="G30" s="570"/>
      <c r="H30" s="570"/>
      <c r="I30" s="570"/>
      <c r="J30" s="570"/>
      <c r="K30" s="570"/>
      <c r="L30" s="570"/>
      <c r="M30" s="570"/>
      <c r="N30" s="570"/>
      <c r="O30" s="571"/>
    </row>
    <row r="31" spans="1:16" s="7" customFormat="1" ht="16.05" customHeight="1" thickBot="1">
      <c r="A31" s="565" t="s">
        <v>30</v>
      </c>
      <c r="B31" s="566"/>
      <c r="C31" s="566"/>
      <c r="D31" s="566"/>
      <c r="E31" s="566"/>
      <c r="F31" s="566"/>
      <c r="G31" s="566"/>
      <c r="H31" s="566"/>
      <c r="I31" s="566"/>
      <c r="J31" s="566"/>
      <c r="K31" s="566"/>
      <c r="L31" s="566"/>
      <c r="M31" s="566"/>
      <c r="N31" s="566"/>
      <c r="O31" s="567"/>
    </row>
    <row r="32" spans="1:16" ht="16.05" customHeight="1" thickBot="1">
      <c r="A32" s="572" t="s">
        <v>168</v>
      </c>
      <c r="B32" s="449"/>
      <c r="C32" s="449"/>
      <c r="D32" s="449"/>
      <c r="E32" s="449"/>
      <c r="F32" s="449"/>
      <c r="G32" s="449"/>
      <c r="H32" s="449"/>
      <c r="I32" s="449"/>
      <c r="J32" s="449"/>
      <c r="K32" s="449"/>
      <c r="L32" s="449"/>
      <c r="M32" s="449"/>
      <c r="N32" s="449"/>
      <c r="O32" s="455"/>
      <c r="P32" s="7"/>
    </row>
    <row r="33" spans="1:15" ht="15.75" customHeight="1" thickBot="1">
      <c r="A33" s="733" t="s">
        <v>100</v>
      </c>
      <c r="B33" s="773" t="s">
        <v>122</v>
      </c>
      <c r="C33" s="765"/>
      <c r="D33" s="765"/>
      <c r="E33" s="765"/>
      <c r="F33" s="765"/>
      <c r="G33" s="765"/>
      <c r="H33" s="765"/>
      <c r="I33" s="765"/>
      <c r="J33" s="765"/>
      <c r="K33" s="765"/>
      <c r="L33" s="765"/>
      <c r="M33" s="765"/>
      <c r="N33" s="765"/>
      <c r="O33" s="766"/>
    </row>
    <row r="34" spans="1:15" s="4" customFormat="1" ht="16.05" customHeight="1" thickBot="1">
      <c r="A34" s="573">
        <v>3</v>
      </c>
      <c r="B34" s="574" t="s">
        <v>11</v>
      </c>
      <c r="C34" s="278">
        <f t="shared" ref="C34:O34" si="0">C35+C45</f>
        <v>4830930</v>
      </c>
      <c r="D34" s="299">
        <f t="shared" si="0"/>
        <v>0</v>
      </c>
      <c r="E34" s="300">
        <f t="shared" si="0"/>
        <v>0</v>
      </c>
      <c r="F34" s="319">
        <f t="shared" si="0"/>
        <v>0</v>
      </c>
      <c r="G34" s="167">
        <f t="shared" si="0"/>
        <v>4830930</v>
      </c>
      <c r="H34" s="167">
        <f t="shared" si="0"/>
        <v>0</v>
      </c>
      <c r="I34" s="167">
        <f t="shared" si="0"/>
        <v>0</v>
      </c>
      <c r="J34" s="167">
        <f t="shared" si="0"/>
        <v>0</v>
      </c>
      <c r="K34" s="167">
        <f t="shared" si="0"/>
        <v>0</v>
      </c>
      <c r="L34" s="167">
        <f t="shared" si="0"/>
        <v>0</v>
      </c>
      <c r="M34" s="319">
        <f t="shared" si="0"/>
        <v>0</v>
      </c>
      <c r="N34" s="168">
        <f t="shared" si="0"/>
        <v>4830930</v>
      </c>
      <c r="O34" s="169">
        <f t="shared" si="0"/>
        <v>4830930</v>
      </c>
    </row>
    <row r="35" spans="1:15" s="2" customFormat="1" ht="16.05" customHeight="1" thickBot="1">
      <c r="A35" s="575">
        <v>31</v>
      </c>
      <c r="B35" s="576" t="s">
        <v>7</v>
      </c>
      <c r="C35" s="231">
        <f t="shared" ref="C35:O35" si="1">C36+C40+C42</f>
        <v>4725830</v>
      </c>
      <c r="D35" s="227">
        <f t="shared" si="1"/>
        <v>0</v>
      </c>
      <c r="E35" s="153">
        <f t="shared" si="1"/>
        <v>0</v>
      </c>
      <c r="F35" s="152">
        <f t="shared" si="1"/>
        <v>0</v>
      </c>
      <c r="G35" s="155">
        <f t="shared" si="1"/>
        <v>4725830</v>
      </c>
      <c r="H35" s="155">
        <f t="shared" si="1"/>
        <v>0</v>
      </c>
      <c r="I35" s="155">
        <f t="shared" si="1"/>
        <v>0</v>
      </c>
      <c r="J35" s="155">
        <f t="shared" si="1"/>
        <v>0</v>
      </c>
      <c r="K35" s="155">
        <f t="shared" si="1"/>
        <v>0</v>
      </c>
      <c r="L35" s="155">
        <f t="shared" si="1"/>
        <v>0</v>
      </c>
      <c r="M35" s="152">
        <f t="shared" si="1"/>
        <v>0</v>
      </c>
      <c r="N35" s="113">
        <f t="shared" si="1"/>
        <v>4725830</v>
      </c>
      <c r="O35" s="114">
        <f t="shared" si="1"/>
        <v>4725830</v>
      </c>
    </row>
    <row r="36" spans="1:15" s="2" customFormat="1" ht="14.25" customHeight="1">
      <c r="A36" s="577">
        <v>311</v>
      </c>
      <c r="B36" s="578" t="s">
        <v>18</v>
      </c>
      <c r="C36" s="279">
        <f>SUM(C37:C39)</f>
        <v>3940765</v>
      </c>
      <c r="D36" s="134">
        <f>SUM(D37:D39)</f>
        <v>0</v>
      </c>
      <c r="E36" s="135">
        <f t="shared" ref="E36:M36" si="2">SUM(E37:E39)</f>
        <v>0</v>
      </c>
      <c r="F36" s="210">
        <f t="shared" si="2"/>
        <v>0</v>
      </c>
      <c r="G36" s="136">
        <f t="shared" si="2"/>
        <v>3940765</v>
      </c>
      <c r="H36" s="136">
        <f t="shared" si="2"/>
        <v>0</v>
      </c>
      <c r="I36" s="136">
        <f t="shared" si="2"/>
        <v>0</v>
      </c>
      <c r="J36" s="136">
        <f t="shared" si="2"/>
        <v>0</v>
      </c>
      <c r="K36" s="136">
        <f t="shared" si="2"/>
        <v>0</v>
      </c>
      <c r="L36" s="136">
        <f t="shared" si="2"/>
        <v>0</v>
      </c>
      <c r="M36" s="210">
        <f t="shared" si="2"/>
        <v>0</v>
      </c>
      <c r="N36" s="133">
        <f>SUM(N37:N39)</f>
        <v>3940765</v>
      </c>
      <c r="O36" s="142">
        <f>SUM(O37:O39)</f>
        <v>3940765</v>
      </c>
    </row>
    <row r="37" spans="1:15" s="2" customFormat="1" ht="14.25" customHeight="1">
      <c r="A37" s="579">
        <v>3111</v>
      </c>
      <c r="B37" s="580" t="s">
        <v>57</v>
      </c>
      <c r="C37" s="280">
        <f>SUM(D37:M37)</f>
        <v>3940765</v>
      </c>
      <c r="D37" s="301"/>
      <c r="E37" s="121"/>
      <c r="F37" s="120"/>
      <c r="G37" s="122">
        <v>3940765</v>
      </c>
      <c r="H37" s="122"/>
      <c r="I37" s="122"/>
      <c r="J37" s="122"/>
      <c r="K37" s="122"/>
      <c r="L37" s="122"/>
      <c r="M37" s="120"/>
      <c r="N37" s="144">
        <v>3940765</v>
      </c>
      <c r="O37" s="145">
        <v>3940765</v>
      </c>
    </row>
    <row r="38" spans="1:15" s="2" customFormat="1" ht="14.25" customHeight="1">
      <c r="A38" s="579">
        <v>3113</v>
      </c>
      <c r="B38" s="580" t="s">
        <v>58</v>
      </c>
      <c r="C38" s="280">
        <f>SUM(D38:M38)</f>
        <v>0</v>
      </c>
      <c r="D38" s="301"/>
      <c r="E38" s="121"/>
      <c r="F38" s="120"/>
      <c r="G38" s="122"/>
      <c r="H38" s="122"/>
      <c r="I38" s="122"/>
      <c r="J38" s="122"/>
      <c r="K38" s="122"/>
      <c r="L38" s="122"/>
      <c r="M38" s="120"/>
      <c r="N38" s="144"/>
      <c r="O38" s="145"/>
    </row>
    <row r="39" spans="1:15" s="2" customFormat="1" ht="14.25" customHeight="1">
      <c r="A39" s="579">
        <v>3114</v>
      </c>
      <c r="B39" s="580" t="s">
        <v>59</v>
      </c>
      <c r="C39" s="280">
        <f>SUM(D39:M39)</f>
        <v>0</v>
      </c>
      <c r="D39" s="301"/>
      <c r="E39" s="121"/>
      <c r="F39" s="120"/>
      <c r="G39" s="122"/>
      <c r="H39" s="122"/>
      <c r="I39" s="122"/>
      <c r="J39" s="122"/>
      <c r="K39" s="122"/>
      <c r="L39" s="122"/>
      <c r="M39" s="120"/>
      <c r="N39" s="144"/>
      <c r="O39" s="145"/>
    </row>
    <row r="40" spans="1:15" s="2" customFormat="1" ht="14.25" customHeight="1">
      <c r="A40" s="581">
        <v>312</v>
      </c>
      <c r="B40" s="368" t="s">
        <v>6</v>
      </c>
      <c r="C40" s="219">
        <f>C41</f>
        <v>121000</v>
      </c>
      <c r="D40" s="138">
        <f>D41</f>
        <v>0</v>
      </c>
      <c r="E40" s="139">
        <f t="shared" ref="E40:M40" si="3">E41</f>
        <v>0</v>
      </c>
      <c r="F40" s="187">
        <f t="shared" si="3"/>
        <v>0</v>
      </c>
      <c r="G40" s="140">
        <f t="shared" si="3"/>
        <v>121000</v>
      </c>
      <c r="H40" s="140">
        <f t="shared" si="3"/>
        <v>0</v>
      </c>
      <c r="I40" s="140">
        <f t="shared" si="3"/>
        <v>0</v>
      </c>
      <c r="J40" s="140">
        <f t="shared" si="3"/>
        <v>0</v>
      </c>
      <c r="K40" s="140">
        <f t="shared" si="3"/>
        <v>0</v>
      </c>
      <c r="L40" s="140">
        <f t="shared" si="3"/>
        <v>0</v>
      </c>
      <c r="M40" s="187">
        <f t="shared" si="3"/>
        <v>0</v>
      </c>
      <c r="N40" s="137">
        <f>N41</f>
        <v>121000</v>
      </c>
      <c r="O40" s="143">
        <f>O41</f>
        <v>121000</v>
      </c>
    </row>
    <row r="41" spans="1:15" ht="14.25" customHeight="1">
      <c r="A41" s="582">
        <v>3121</v>
      </c>
      <c r="B41" s="583" t="s">
        <v>6</v>
      </c>
      <c r="C41" s="281">
        <f>SUM(D41:M41)</f>
        <v>121000</v>
      </c>
      <c r="D41" s="302"/>
      <c r="E41" s="91"/>
      <c r="F41" s="90"/>
      <c r="G41" s="92">
        <v>121000</v>
      </c>
      <c r="H41" s="92"/>
      <c r="I41" s="92"/>
      <c r="J41" s="92"/>
      <c r="K41" s="92"/>
      <c r="L41" s="92"/>
      <c r="M41" s="90"/>
      <c r="N41" s="146">
        <v>121000</v>
      </c>
      <c r="O41" s="147">
        <v>121000</v>
      </c>
    </row>
    <row r="42" spans="1:15" s="2" customFormat="1" ht="14.25" customHeight="1">
      <c r="A42" s="581">
        <v>313</v>
      </c>
      <c r="B42" s="368" t="s">
        <v>19</v>
      </c>
      <c r="C42" s="282">
        <f t="shared" ref="C42:O42" si="4">SUM(C43:C44)</f>
        <v>664065</v>
      </c>
      <c r="D42" s="138">
        <f t="shared" si="4"/>
        <v>0</v>
      </c>
      <c r="E42" s="139">
        <f t="shared" si="4"/>
        <v>0</v>
      </c>
      <c r="F42" s="187">
        <f t="shared" si="4"/>
        <v>0</v>
      </c>
      <c r="G42" s="140">
        <f t="shared" si="4"/>
        <v>664065</v>
      </c>
      <c r="H42" s="140">
        <f t="shared" si="4"/>
        <v>0</v>
      </c>
      <c r="I42" s="140">
        <f t="shared" si="4"/>
        <v>0</v>
      </c>
      <c r="J42" s="140">
        <f t="shared" si="4"/>
        <v>0</v>
      </c>
      <c r="K42" s="140">
        <f t="shared" si="4"/>
        <v>0</v>
      </c>
      <c r="L42" s="140">
        <f t="shared" si="4"/>
        <v>0</v>
      </c>
      <c r="M42" s="187">
        <f t="shared" si="4"/>
        <v>0</v>
      </c>
      <c r="N42" s="137">
        <f t="shared" si="4"/>
        <v>664065</v>
      </c>
      <c r="O42" s="143">
        <f t="shared" si="4"/>
        <v>664065</v>
      </c>
    </row>
    <row r="43" spans="1:15" ht="14.25" customHeight="1">
      <c r="A43" s="584">
        <v>3132</v>
      </c>
      <c r="B43" s="583" t="s">
        <v>61</v>
      </c>
      <c r="C43" s="281">
        <f>SUM(D43:M43)</f>
        <v>598430</v>
      </c>
      <c r="D43" s="302"/>
      <c r="E43" s="91"/>
      <c r="F43" s="90"/>
      <c r="G43" s="92">
        <v>598430</v>
      </c>
      <c r="H43" s="92"/>
      <c r="I43" s="92"/>
      <c r="J43" s="92"/>
      <c r="K43" s="92"/>
      <c r="L43" s="92"/>
      <c r="M43" s="90"/>
      <c r="N43" s="148">
        <v>598430</v>
      </c>
      <c r="O43" s="149">
        <v>598430</v>
      </c>
    </row>
    <row r="44" spans="1:15" ht="14.25" customHeight="1" thickBot="1">
      <c r="A44" s="585">
        <v>3133</v>
      </c>
      <c r="B44" s="586" t="s">
        <v>62</v>
      </c>
      <c r="C44" s="283">
        <f>SUM(D44:M44)</f>
        <v>65635</v>
      </c>
      <c r="D44" s="303"/>
      <c r="E44" s="96"/>
      <c r="F44" s="95"/>
      <c r="G44" s="97">
        <v>65635</v>
      </c>
      <c r="H44" s="97"/>
      <c r="I44" s="97"/>
      <c r="J44" s="97"/>
      <c r="K44" s="97"/>
      <c r="L44" s="97"/>
      <c r="M44" s="95"/>
      <c r="N44" s="214">
        <v>65635</v>
      </c>
      <c r="O44" s="215">
        <v>65635</v>
      </c>
    </row>
    <row r="45" spans="1:15" s="2" customFormat="1" ht="16.05" customHeight="1" thickBot="1">
      <c r="A45" s="677">
        <v>32</v>
      </c>
      <c r="B45" s="657" t="s">
        <v>8</v>
      </c>
      <c r="C45" s="419">
        <f t="shared" ref="C45:O45" si="5">C46+C48</f>
        <v>105100</v>
      </c>
      <c r="D45" s="732">
        <f t="shared" si="5"/>
        <v>0</v>
      </c>
      <c r="E45" s="342">
        <f t="shared" si="5"/>
        <v>0</v>
      </c>
      <c r="F45" s="343">
        <f t="shared" si="5"/>
        <v>0</v>
      </c>
      <c r="G45" s="344">
        <f t="shared" si="5"/>
        <v>105100</v>
      </c>
      <c r="H45" s="344">
        <f t="shared" si="5"/>
        <v>0</v>
      </c>
      <c r="I45" s="344">
        <f t="shared" si="5"/>
        <v>0</v>
      </c>
      <c r="J45" s="344">
        <f t="shared" si="5"/>
        <v>0</v>
      </c>
      <c r="K45" s="344">
        <f t="shared" si="5"/>
        <v>0</v>
      </c>
      <c r="L45" s="344">
        <f t="shared" si="5"/>
        <v>0</v>
      </c>
      <c r="M45" s="343">
        <f t="shared" si="5"/>
        <v>0</v>
      </c>
      <c r="N45" s="276">
        <f t="shared" si="5"/>
        <v>105100</v>
      </c>
      <c r="O45" s="277">
        <f t="shared" si="5"/>
        <v>105100</v>
      </c>
    </row>
    <row r="46" spans="1:15" s="2" customFormat="1" ht="14.25" customHeight="1">
      <c r="A46" s="587">
        <v>321</v>
      </c>
      <c r="B46" s="588" t="s">
        <v>20</v>
      </c>
      <c r="C46" s="284">
        <f t="shared" ref="C46:O46" si="6">SUM(C47:C47)</f>
        <v>89250</v>
      </c>
      <c r="D46" s="305">
        <f t="shared" si="6"/>
        <v>0</v>
      </c>
      <c r="E46" s="160">
        <f t="shared" si="6"/>
        <v>0</v>
      </c>
      <c r="F46" s="159">
        <f t="shared" si="6"/>
        <v>0</v>
      </c>
      <c r="G46" s="161">
        <f t="shared" si="6"/>
        <v>89250</v>
      </c>
      <c r="H46" s="161">
        <f t="shared" si="6"/>
        <v>0</v>
      </c>
      <c r="I46" s="161">
        <f t="shared" si="6"/>
        <v>0</v>
      </c>
      <c r="J46" s="161">
        <f t="shared" si="6"/>
        <v>0</v>
      </c>
      <c r="K46" s="161">
        <f t="shared" si="6"/>
        <v>0</v>
      </c>
      <c r="L46" s="161">
        <f t="shared" si="6"/>
        <v>0</v>
      </c>
      <c r="M46" s="159">
        <f t="shared" si="6"/>
        <v>0</v>
      </c>
      <c r="N46" s="158">
        <f t="shared" si="6"/>
        <v>89250</v>
      </c>
      <c r="O46" s="162">
        <f t="shared" si="6"/>
        <v>89250</v>
      </c>
    </row>
    <row r="47" spans="1:15" s="2" customFormat="1" ht="14.25" customHeight="1">
      <c r="A47" s="584">
        <v>3212</v>
      </c>
      <c r="B47" s="589" t="s">
        <v>63</v>
      </c>
      <c r="C47" s="217">
        <f>SUM(D47:M47)</f>
        <v>89250</v>
      </c>
      <c r="D47" s="306"/>
      <c r="E47" s="125"/>
      <c r="F47" s="124"/>
      <c r="G47" s="126">
        <v>89250</v>
      </c>
      <c r="H47" s="126"/>
      <c r="I47" s="126"/>
      <c r="J47" s="126"/>
      <c r="K47" s="126"/>
      <c r="L47" s="126"/>
      <c r="M47" s="124"/>
      <c r="N47" s="163">
        <v>89250</v>
      </c>
      <c r="O47" s="164">
        <v>89250</v>
      </c>
    </row>
    <row r="48" spans="1:15" s="2" customFormat="1" ht="14.25" customHeight="1" thickBot="1">
      <c r="A48" s="590">
        <v>329</v>
      </c>
      <c r="B48" s="591" t="s">
        <v>94</v>
      </c>
      <c r="C48" s="285">
        <f t="shared" ref="C48:O48" si="7">C49</f>
        <v>15850</v>
      </c>
      <c r="D48" s="307">
        <f t="shared" si="7"/>
        <v>0</v>
      </c>
      <c r="E48" s="253">
        <f t="shared" si="7"/>
        <v>0</v>
      </c>
      <c r="F48" s="252">
        <f t="shared" si="7"/>
        <v>0</v>
      </c>
      <c r="G48" s="254">
        <f t="shared" si="7"/>
        <v>15850</v>
      </c>
      <c r="H48" s="254">
        <f t="shared" si="7"/>
        <v>0</v>
      </c>
      <c r="I48" s="254">
        <f t="shared" si="7"/>
        <v>0</v>
      </c>
      <c r="J48" s="254">
        <f t="shared" si="7"/>
        <v>0</v>
      </c>
      <c r="K48" s="254">
        <f t="shared" si="7"/>
        <v>0</v>
      </c>
      <c r="L48" s="254">
        <f t="shared" si="7"/>
        <v>0</v>
      </c>
      <c r="M48" s="252">
        <f t="shared" si="7"/>
        <v>0</v>
      </c>
      <c r="N48" s="250">
        <f t="shared" si="7"/>
        <v>15850</v>
      </c>
      <c r="O48" s="251">
        <f t="shared" si="7"/>
        <v>15850</v>
      </c>
    </row>
    <row r="49" spans="1:16" s="2" customFormat="1" ht="14.25" customHeight="1" thickBot="1">
      <c r="A49" s="592">
        <v>3295</v>
      </c>
      <c r="B49" s="593" t="s">
        <v>85</v>
      </c>
      <c r="C49" s="110">
        <f>SUM(D49:M49)</f>
        <v>15850</v>
      </c>
      <c r="D49" s="308"/>
      <c r="E49" s="233"/>
      <c r="F49" s="232"/>
      <c r="G49" s="234">
        <v>15850</v>
      </c>
      <c r="H49" s="234"/>
      <c r="I49" s="234"/>
      <c r="J49" s="234"/>
      <c r="K49" s="234"/>
      <c r="L49" s="234"/>
      <c r="M49" s="232"/>
      <c r="N49" s="235">
        <v>15850</v>
      </c>
      <c r="O49" s="236">
        <v>15850</v>
      </c>
    </row>
    <row r="50" spans="1:16" ht="6" customHeight="1" thickBot="1">
      <c r="A50" s="594"/>
      <c r="B50" s="595"/>
      <c r="C50" s="84"/>
      <c r="D50" s="309"/>
      <c r="E50" s="25"/>
      <c r="F50" s="26"/>
      <c r="G50" s="27"/>
      <c r="H50" s="27"/>
      <c r="I50" s="27"/>
      <c r="J50" s="27"/>
      <c r="K50" s="27"/>
      <c r="L50" s="27"/>
      <c r="M50" s="26"/>
      <c r="N50" s="28"/>
      <c r="O50" s="29"/>
    </row>
    <row r="51" spans="1:16" ht="16.05" customHeight="1" thickBot="1">
      <c r="A51" s="596"/>
      <c r="B51" s="597" t="s">
        <v>169</v>
      </c>
      <c r="C51" s="492">
        <f>C34</f>
        <v>4830930</v>
      </c>
      <c r="D51" s="493">
        <f>D34</f>
        <v>0</v>
      </c>
      <c r="E51" s="494">
        <f t="shared" ref="E51:O51" si="8">E34</f>
        <v>0</v>
      </c>
      <c r="F51" s="495">
        <f t="shared" si="8"/>
        <v>0</v>
      </c>
      <c r="G51" s="496">
        <f t="shared" si="8"/>
        <v>4830930</v>
      </c>
      <c r="H51" s="496">
        <f t="shared" si="8"/>
        <v>0</v>
      </c>
      <c r="I51" s="496">
        <f t="shared" si="8"/>
        <v>0</v>
      </c>
      <c r="J51" s="496">
        <f t="shared" si="8"/>
        <v>0</v>
      </c>
      <c r="K51" s="497">
        <f t="shared" si="8"/>
        <v>0</v>
      </c>
      <c r="L51" s="497">
        <f>L34</f>
        <v>0</v>
      </c>
      <c r="M51" s="453">
        <f>M34</f>
        <v>0</v>
      </c>
      <c r="N51" s="498">
        <f t="shared" si="8"/>
        <v>4830930</v>
      </c>
      <c r="O51" s="499">
        <f t="shared" si="8"/>
        <v>4830930</v>
      </c>
    </row>
    <row r="52" spans="1:16" ht="10.5" customHeight="1" thickBot="1">
      <c r="A52" s="559"/>
      <c r="B52" s="560"/>
      <c r="C52" s="561"/>
      <c r="D52" s="562"/>
      <c r="E52" s="563"/>
      <c r="F52" s="563"/>
      <c r="G52" s="563"/>
      <c r="H52" s="563"/>
      <c r="I52" s="563"/>
      <c r="J52" s="563"/>
      <c r="K52" s="563"/>
      <c r="L52" s="563"/>
      <c r="M52" s="563"/>
      <c r="N52" s="563"/>
      <c r="O52" s="564"/>
    </row>
    <row r="53" spans="1:16" ht="16.05" customHeight="1" thickBot="1">
      <c r="A53" s="572" t="s">
        <v>102</v>
      </c>
      <c r="B53" s="449"/>
      <c r="C53" s="446"/>
      <c r="D53" s="454"/>
      <c r="E53" s="449"/>
      <c r="F53" s="449"/>
      <c r="G53" s="449"/>
      <c r="H53" s="449"/>
      <c r="I53" s="449"/>
      <c r="J53" s="449"/>
      <c r="K53" s="449"/>
      <c r="L53" s="449"/>
      <c r="M53" s="449"/>
      <c r="N53" s="449"/>
      <c r="O53" s="455"/>
      <c r="P53" s="764"/>
    </row>
    <row r="54" spans="1:16" ht="15.75" customHeight="1" thickBot="1">
      <c r="A54" s="356" t="s">
        <v>103</v>
      </c>
      <c r="B54" s="444" t="s">
        <v>101</v>
      </c>
      <c r="C54" s="355"/>
      <c r="D54" s="444"/>
      <c r="E54" s="444"/>
      <c r="F54" s="444"/>
      <c r="G54" s="444"/>
      <c r="H54" s="444"/>
      <c r="I54" s="444"/>
      <c r="J54" s="444"/>
      <c r="K54" s="444"/>
      <c r="L54" s="444"/>
      <c r="M54" s="444"/>
      <c r="N54" s="444"/>
      <c r="O54" s="445"/>
    </row>
    <row r="55" spans="1:16" ht="12" customHeight="1" thickBot="1">
      <c r="A55" s="573">
        <v>3</v>
      </c>
      <c r="B55" s="574" t="s">
        <v>11</v>
      </c>
      <c r="C55" s="286">
        <f>C56+C86</f>
        <v>541620</v>
      </c>
      <c r="D55" s="310">
        <f>D56+D86</f>
        <v>541620</v>
      </c>
      <c r="E55" s="230">
        <f>E56+E86</f>
        <v>0</v>
      </c>
      <c r="F55" s="734">
        <f t="shared" ref="F55:M55" si="9">F56+F86</f>
        <v>0</v>
      </c>
      <c r="G55" s="155">
        <f t="shared" si="9"/>
        <v>0</v>
      </c>
      <c r="H55" s="155">
        <f t="shared" si="9"/>
        <v>0</v>
      </c>
      <c r="I55" s="155">
        <f t="shared" si="9"/>
        <v>0</v>
      </c>
      <c r="J55" s="155">
        <f t="shared" si="9"/>
        <v>0</v>
      </c>
      <c r="K55" s="155">
        <f t="shared" si="9"/>
        <v>0</v>
      </c>
      <c r="L55" s="155">
        <f t="shared" si="9"/>
        <v>0</v>
      </c>
      <c r="M55" s="735">
        <f t="shared" si="9"/>
        <v>0</v>
      </c>
      <c r="N55" s="115">
        <f>N56+N86</f>
        <v>541620</v>
      </c>
      <c r="O55" s="115">
        <f>O56+O86</f>
        <v>541620</v>
      </c>
    </row>
    <row r="56" spans="1:16" ht="13.5" customHeight="1" thickBot="1">
      <c r="A56" s="575">
        <v>32</v>
      </c>
      <c r="B56" s="576" t="s">
        <v>8</v>
      </c>
      <c r="C56" s="231">
        <f t="shared" ref="C56:O56" si="10">C57+C61+C68+C78+C80</f>
        <v>537220</v>
      </c>
      <c r="D56" s="227">
        <f t="shared" si="10"/>
        <v>537220</v>
      </c>
      <c r="E56" s="153">
        <f t="shared" si="10"/>
        <v>0</v>
      </c>
      <c r="F56" s="152">
        <f t="shared" si="10"/>
        <v>0</v>
      </c>
      <c r="G56" s="155">
        <f t="shared" si="10"/>
        <v>0</v>
      </c>
      <c r="H56" s="155">
        <f t="shared" si="10"/>
        <v>0</v>
      </c>
      <c r="I56" s="155">
        <f t="shared" si="10"/>
        <v>0</v>
      </c>
      <c r="J56" s="155">
        <f t="shared" si="10"/>
        <v>0</v>
      </c>
      <c r="K56" s="155">
        <f t="shared" si="10"/>
        <v>0</v>
      </c>
      <c r="L56" s="155">
        <f t="shared" si="10"/>
        <v>0</v>
      </c>
      <c r="M56" s="152">
        <f t="shared" si="10"/>
        <v>0</v>
      </c>
      <c r="N56" s="113">
        <f t="shared" si="10"/>
        <v>537220</v>
      </c>
      <c r="O56" s="113">
        <f t="shared" si="10"/>
        <v>537220</v>
      </c>
    </row>
    <row r="57" spans="1:16" s="2" customFormat="1" ht="14.25" customHeight="1">
      <c r="A57" s="577">
        <v>321</v>
      </c>
      <c r="B57" s="578" t="s">
        <v>20</v>
      </c>
      <c r="C57" s="287">
        <f t="shared" ref="C57:O57" si="11">SUM(C58:C60)</f>
        <v>42000</v>
      </c>
      <c r="D57" s="311">
        <f t="shared" si="11"/>
        <v>42000</v>
      </c>
      <c r="E57" s="176">
        <f t="shared" si="11"/>
        <v>0</v>
      </c>
      <c r="F57" s="175">
        <f t="shared" si="11"/>
        <v>0</v>
      </c>
      <c r="G57" s="177">
        <f t="shared" si="11"/>
        <v>0</v>
      </c>
      <c r="H57" s="177">
        <f t="shared" si="11"/>
        <v>0</v>
      </c>
      <c r="I57" s="177">
        <f t="shared" si="11"/>
        <v>0</v>
      </c>
      <c r="J57" s="177">
        <f t="shared" si="11"/>
        <v>0</v>
      </c>
      <c r="K57" s="177">
        <f t="shared" si="11"/>
        <v>0</v>
      </c>
      <c r="L57" s="177">
        <f t="shared" si="11"/>
        <v>0</v>
      </c>
      <c r="M57" s="175">
        <f t="shared" si="11"/>
        <v>0</v>
      </c>
      <c r="N57" s="174">
        <f t="shared" si="11"/>
        <v>42000</v>
      </c>
      <c r="O57" s="174">
        <f t="shared" si="11"/>
        <v>42000</v>
      </c>
    </row>
    <row r="58" spans="1:16" ht="14.25" customHeight="1">
      <c r="A58" s="584">
        <v>3211</v>
      </c>
      <c r="B58" s="583" t="s">
        <v>95</v>
      </c>
      <c r="C58" s="217">
        <f>SUM(D58:M58)</f>
        <v>37000</v>
      </c>
      <c r="D58" s="306">
        <v>37000</v>
      </c>
      <c r="E58" s="125"/>
      <c r="F58" s="124"/>
      <c r="G58" s="126"/>
      <c r="H58" s="126"/>
      <c r="I58" s="126"/>
      <c r="J58" s="126"/>
      <c r="K58" s="126"/>
      <c r="L58" s="126"/>
      <c r="M58" s="124"/>
      <c r="N58" s="163">
        <v>37000</v>
      </c>
      <c r="O58" s="164">
        <v>37000</v>
      </c>
    </row>
    <row r="59" spans="1:16" ht="14.25" customHeight="1">
      <c r="A59" s="584">
        <v>3213</v>
      </c>
      <c r="B59" s="583" t="s">
        <v>64</v>
      </c>
      <c r="C59" s="217">
        <f>SUM(D59:M59)</f>
        <v>5000</v>
      </c>
      <c r="D59" s="306">
        <v>5000</v>
      </c>
      <c r="E59" s="125"/>
      <c r="F59" s="124"/>
      <c r="G59" s="126"/>
      <c r="H59" s="126"/>
      <c r="I59" s="126"/>
      <c r="J59" s="126"/>
      <c r="K59" s="126"/>
      <c r="L59" s="126"/>
      <c r="M59" s="124"/>
      <c r="N59" s="163">
        <v>5000</v>
      </c>
      <c r="O59" s="164">
        <v>5000</v>
      </c>
    </row>
    <row r="60" spans="1:16" ht="14.25" customHeight="1">
      <c r="A60" s="584">
        <v>3214</v>
      </c>
      <c r="B60" s="583" t="s">
        <v>65</v>
      </c>
      <c r="C60" s="217">
        <f>SUM(D60:M60)</f>
        <v>0</v>
      </c>
      <c r="D60" s="306"/>
      <c r="E60" s="125"/>
      <c r="F60" s="124"/>
      <c r="G60" s="126"/>
      <c r="H60" s="126"/>
      <c r="I60" s="126"/>
      <c r="J60" s="126"/>
      <c r="K60" s="126"/>
      <c r="L60" s="126"/>
      <c r="M60" s="124"/>
      <c r="N60" s="163"/>
      <c r="O60" s="164"/>
    </row>
    <row r="61" spans="1:16" s="2" customFormat="1" ht="14.25" customHeight="1">
      <c r="A61" s="587">
        <v>322</v>
      </c>
      <c r="B61" s="588" t="s">
        <v>24</v>
      </c>
      <c r="C61" s="288">
        <f>SUM(C62:C67)</f>
        <v>293600</v>
      </c>
      <c r="D61" s="312">
        <f>SUM(D62:D67)</f>
        <v>293600</v>
      </c>
      <c r="E61" s="182">
        <f>SUM(E62:E67)</f>
        <v>0</v>
      </c>
      <c r="F61" s="181">
        <f>SUM(F62:F67)</f>
        <v>0</v>
      </c>
      <c r="G61" s="183">
        <f>SUM(G62:G67)</f>
        <v>0</v>
      </c>
      <c r="H61" s="183">
        <f t="shared" ref="H61:M61" si="12">SUM(H62:H67)</f>
        <v>0</v>
      </c>
      <c r="I61" s="183">
        <f t="shared" si="12"/>
        <v>0</v>
      </c>
      <c r="J61" s="183">
        <f t="shared" si="12"/>
        <v>0</v>
      </c>
      <c r="K61" s="183">
        <f t="shared" si="12"/>
        <v>0</v>
      </c>
      <c r="L61" s="183">
        <f t="shared" si="12"/>
        <v>0</v>
      </c>
      <c r="M61" s="181">
        <f t="shared" si="12"/>
        <v>0</v>
      </c>
      <c r="N61" s="179">
        <f>SUM(N62:N67)</f>
        <v>293600</v>
      </c>
      <c r="O61" s="179">
        <f>SUM(O62:O67)</f>
        <v>293600</v>
      </c>
    </row>
    <row r="62" spans="1:16" ht="14.25" customHeight="1">
      <c r="A62" s="579">
        <v>3221</v>
      </c>
      <c r="B62" s="598" t="s">
        <v>66</v>
      </c>
      <c r="C62" s="217">
        <f t="shared" ref="C62:C67" si="13">SUM(D62:M62)</f>
        <v>21000</v>
      </c>
      <c r="D62" s="313">
        <v>21000</v>
      </c>
      <c r="E62" s="131"/>
      <c r="F62" s="130"/>
      <c r="G62" s="132"/>
      <c r="H62" s="132"/>
      <c r="I62" s="132"/>
      <c r="J62" s="132"/>
      <c r="K62" s="132"/>
      <c r="L62" s="132"/>
      <c r="M62" s="130"/>
      <c r="N62" s="184">
        <v>21000</v>
      </c>
      <c r="O62" s="185">
        <v>21000</v>
      </c>
    </row>
    <row r="63" spans="1:16" ht="14.25" customHeight="1">
      <c r="A63" s="579">
        <v>3222</v>
      </c>
      <c r="B63" s="598" t="s">
        <v>67</v>
      </c>
      <c r="C63" s="217">
        <f t="shared" si="13"/>
        <v>0</v>
      </c>
      <c r="D63" s="313"/>
      <c r="E63" s="131"/>
      <c r="F63" s="130"/>
      <c r="G63" s="132"/>
      <c r="H63" s="132"/>
      <c r="I63" s="132"/>
      <c r="J63" s="132"/>
      <c r="K63" s="132"/>
      <c r="L63" s="132"/>
      <c r="M63" s="130"/>
      <c r="N63" s="184">
        <v>0</v>
      </c>
      <c r="O63" s="185"/>
    </row>
    <row r="64" spans="1:16" ht="14.25" customHeight="1">
      <c r="A64" s="579">
        <v>3223</v>
      </c>
      <c r="B64" s="598" t="s">
        <v>68</v>
      </c>
      <c r="C64" s="217">
        <f t="shared" si="13"/>
        <v>250000</v>
      </c>
      <c r="D64" s="313">
        <v>250000</v>
      </c>
      <c r="E64" s="131"/>
      <c r="F64" s="130"/>
      <c r="G64" s="132"/>
      <c r="H64" s="132"/>
      <c r="I64" s="132"/>
      <c r="J64" s="132"/>
      <c r="K64" s="132"/>
      <c r="L64" s="132"/>
      <c r="M64" s="130"/>
      <c r="N64" s="184">
        <v>250000</v>
      </c>
      <c r="O64" s="185">
        <v>250000</v>
      </c>
    </row>
    <row r="65" spans="1:15" ht="14.25" customHeight="1">
      <c r="A65" s="579">
        <v>3224</v>
      </c>
      <c r="B65" s="598" t="s">
        <v>69</v>
      </c>
      <c r="C65" s="217">
        <f t="shared" si="13"/>
        <v>16300</v>
      </c>
      <c r="D65" s="313">
        <v>16300</v>
      </c>
      <c r="E65" s="131"/>
      <c r="F65" s="130"/>
      <c r="G65" s="132"/>
      <c r="H65" s="132"/>
      <c r="I65" s="132"/>
      <c r="J65" s="132"/>
      <c r="K65" s="132"/>
      <c r="L65" s="132"/>
      <c r="M65" s="130"/>
      <c r="N65" s="184">
        <v>16300</v>
      </c>
      <c r="O65" s="185">
        <v>16300</v>
      </c>
    </row>
    <row r="66" spans="1:15" ht="14.25" customHeight="1">
      <c r="A66" s="579">
        <v>3225</v>
      </c>
      <c r="B66" s="598" t="s">
        <v>70</v>
      </c>
      <c r="C66" s="217">
        <f t="shared" si="13"/>
        <v>3900</v>
      </c>
      <c r="D66" s="313">
        <v>3900</v>
      </c>
      <c r="E66" s="131"/>
      <c r="F66" s="130"/>
      <c r="G66" s="132"/>
      <c r="H66" s="132"/>
      <c r="I66" s="132"/>
      <c r="J66" s="132"/>
      <c r="K66" s="132"/>
      <c r="L66" s="132"/>
      <c r="M66" s="130"/>
      <c r="N66" s="184">
        <v>3900</v>
      </c>
      <c r="O66" s="185">
        <v>3900</v>
      </c>
    </row>
    <row r="67" spans="1:15" ht="14.25" customHeight="1">
      <c r="A67" s="579">
        <v>3227</v>
      </c>
      <c r="B67" s="598" t="s">
        <v>71</v>
      </c>
      <c r="C67" s="217">
        <f t="shared" si="13"/>
        <v>2400</v>
      </c>
      <c r="D67" s="313">
        <v>2400</v>
      </c>
      <c r="E67" s="131"/>
      <c r="F67" s="130"/>
      <c r="G67" s="132"/>
      <c r="H67" s="132"/>
      <c r="I67" s="132"/>
      <c r="J67" s="132"/>
      <c r="K67" s="132"/>
      <c r="L67" s="132"/>
      <c r="M67" s="130"/>
      <c r="N67" s="184">
        <v>2400</v>
      </c>
      <c r="O67" s="185">
        <v>2400</v>
      </c>
    </row>
    <row r="68" spans="1:15" s="2" customFormat="1" ht="14.25" customHeight="1">
      <c r="A68" s="581">
        <v>323</v>
      </c>
      <c r="B68" s="368" t="s">
        <v>21</v>
      </c>
      <c r="C68" s="289">
        <f>SUM(C69:C77)</f>
        <v>167520</v>
      </c>
      <c r="D68" s="138">
        <f>SUM(D69:D77)</f>
        <v>167520</v>
      </c>
      <c r="E68" s="139">
        <f>SUM(E69:E77)</f>
        <v>0</v>
      </c>
      <c r="F68" s="187">
        <f>SUM(F69:F77)</f>
        <v>0</v>
      </c>
      <c r="G68" s="140">
        <f>SUM(G69:G77)</f>
        <v>0</v>
      </c>
      <c r="H68" s="140">
        <f t="shared" ref="H68:M68" si="14">SUM(H69:H77)</f>
        <v>0</v>
      </c>
      <c r="I68" s="140">
        <f t="shared" si="14"/>
        <v>0</v>
      </c>
      <c r="J68" s="140">
        <f t="shared" si="14"/>
        <v>0</v>
      </c>
      <c r="K68" s="140">
        <f t="shared" si="14"/>
        <v>0</v>
      </c>
      <c r="L68" s="140">
        <f t="shared" si="14"/>
        <v>0</v>
      </c>
      <c r="M68" s="187">
        <f t="shared" si="14"/>
        <v>0</v>
      </c>
      <c r="N68" s="137">
        <f>SUM(N69:N77)</f>
        <v>167520</v>
      </c>
      <c r="O68" s="137">
        <f>SUM(O69:O77)</f>
        <v>167520</v>
      </c>
    </row>
    <row r="69" spans="1:15" ht="14.25" customHeight="1">
      <c r="A69" s="582">
        <v>3231</v>
      </c>
      <c r="B69" s="583" t="s">
        <v>72</v>
      </c>
      <c r="C69" s="217">
        <f t="shared" ref="C69:C77" si="15">SUM(D69:M69)</f>
        <v>12000</v>
      </c>
      <c r="D69" s="302">
        <v>12000</v>
      </c>
      <c r="E69" s="91"/>
      <c r="F69" s="90"/>
      <c r="G69" s="92"/>
      <c r="H69" s="92"/>
      <c r="I69" s="92"/>
      <c r="J69" s="92"/>
      <c r="K69" s="92"/>
      <c r="L69" s="92"/>
      <c r="M69" s="90"/>
      <c r="N69" s="148">
        <v>12000</v>
      </c>
      <c r="O69" s="149">
        <v>12000</v>
      </c>
    </row>
    <row r="70" spans="1:15" ht="14.25" customHeight="1">
      <c r="A70" s="582">
        <v>3232</v>
      </c>
      <c r="B70" s="583" t="s">
        <v>73</v>
      </c>
      <c r="C70" s="217">
        <f t="shared" si="15"/>
        <v>62960</v>
      </c>
      <c r="D70" s="302">
        <v>62960</v>
      </c>
      <c r="E70" s="91"/>
      <c r="F70" s="90"/>
      <c r="G70" s="92"/>
      <c r="H70" s="92"/>
      <c r="I70" s="92"/>
      <c r="J70" s="92"/>
      <c r="K70" s="92"/>
      <c r="L70" s="92"/>
      <c r="M70" s="90"/>
      <c r="N70" s="148">
        <v>62960</v>
      </c>
      <c r="O70" s="149">
        <v>62960</v>
      </c>
    </row>
    <row r="71" spans="1:15" ht="14.25" customHeight="1">
      <c r="A71" s="582">
        <v>3233</v>
      </c>
      <c r="B71" s="583" t="s">
        <v>74</v>
      </c>
      <c r="C71" s="217">
        <f t="shared" si="15"/>
        <v>0</v>
      </c>
      <c r="D71" s="302"/>
      <c r="E71" s="91"/>
      <c r="F71" s="90"/>
      <c r="G71" s="92"/>
      <c r="H71" s="92"/>
      <c r="I71" s="92"/>
      <c r="J71" s="92"/>
      <c r="K71" s="92"/>
      <c r="L71" s="92"/>
      <c r="M71" s="90"/>
      <c r="N71" s="148">
        <v>0</v>
      </c>
      <c r="O71" s="149">
        <v>0</v>
      </c>
    </row>
    <row r="72" spans="1:15" ht="14.25" customHeight="1">
      <c r="A72" s="582">
        <v>3234</v>
      </c>
      <c r="B72" s="583" t="s">
        <v>75</v>
      </c>
      <c r="C72" s="217">
        <f t="shared" si="15"/>
        <v>58460</v>
      </c>
      <c r="D72" s="302">
        <v>58460</v>
      </c>
      <c r="E72" s="91"/>
      <c r="F72" s="90"/>
      <c r="G72" s="92"/>
      <c r="H72" s="92"/>
      <c r="I72" s="92"/>
      <c r="J72" s="92"/>
      <c r="K72" s="92"/>
      <c r="L72" s="92"/>
      <c r="M72" s="90"/>
      <c r="N72" s="148">
        <v>58460</v>
      </c>
      <c r="O72" s="149">
        <v>58460</v>
      </c>
    </row>
    <row r="73" spans="1:15" ht="14.25" customHeight="1">
      <c r="A73" s="582">
        <v>3235</v>
      </c>
      <c r="B73" s="583" t="s">
        <v>76</v>
      </c>
      <c r="C73" s="217">
        <f t="shared" si="15"/>
        <v>0</v>
      </c>
      <c r="D73" s="302"/>
      <c r="E73" s="91"/>
      <c r="F73" s="90"/>
      <c r="G73" s="92"/>
      <c r="H73" s="92"/>
      <c r="I73" s="92"/>
      <c r="J73" s="92"/>
      <c r="K73" s="92"/>
      <c r="L73" s="92"/>
      <c r="M73" s="90"/>
      <c r="N73" s="148"/>
      <c r="O73" s="149">
        <v>0</v>
      </c>
    </row>
    <row r="74" spans="1:15" ht="14.25" customHeight="1">
      <c r="A74" s="582">
        <v>3236</v>
      </c>
      <c r="B74" s="583" t="s">
        <v>77</v>
      </c>
      <c r="C74" s="217">
        <f t="shared" si="15"/>
        <v>18000</v>
      </c>
      <c r="D74" s="302">
        <v>18000</v>
      </c>
      <c r="E74" s="91"/>
      <c r="F74" s="90"/>
      <c r="G74" s="92"/>
      <c r="H74" s="92"/>
      <c r="I74" s="92"/>
      <c r="J74" s="92"/>
      <c r="K74" s="92"/>
      <c r="L74" s="92"/>
      <c r="M74" s="90"/>
      <c r="N74" s="148">
        <v>18000</v>
      </c>
      <c r="O74" s="149">
        <v>18000</v>
      </c>
    </row>
    <row r="75" spans="1:15" ht="14.25" customHeight="1">
      <c r="A75" s="582">
        <v>3237</v>
      </c>
      <c r="B75" s="583" t="s">
        <v>78</v>
      </c>
      <c r="C75" s="217">
        <f t="shared" si="15"/>
        <v>0</v>
      </c>
      <c r="D75" s="302"/>
      <c r="E75" s="91"/>
      <c r="F75" s="90"/>
      <c r="G75" s="92"/>
      <c r="H75" s="92"/>
      <c r="I75" s="92"/>
      <c r="J75" s="92"/>
      <c r="K75" s="92"/>
      <c r="L75" s="92"/>
      <c r="M75" s="90"/>
      <c r="N75" s="148"/>
      <c r="O75" s="149">
        <v>0</v>
      </c>
    </row>
    <row r="76" spans="1:15" ht="14.25" customHeight="1">
      <c r="A76" s="582">
        <v>3238</v>
      </c>
      <c r="B76" s="583" t="s">
        <v>79</v>
      </c>
      <c r="C76" s="217">
        <f t="shared" si="15"/>
        <v>10100</v>
      </c>
      <c r="D76" s="302">
        <v>10100</v>
      </c>
      <c r="E76" s="91"/>
      <c r="F76" s="90"/>
      <c r="G76" s="92"/>
      <c r="H76" s="92"/>
      <c r="I76" s="92"/>
      <c r="J76" s="92"/>
      <c r="K76" s="92"/>
      <c r="L76" s="92"/>
      <c r="M76" s="90"/>
      <c r="N76" s="148">
        <v>10100</v>
      </c>
      <c r="O76" s="149">
        <v>10100</v>
      </c>
    </row>
    <row r="77" spans="1:15" ht="14.25" customHeight="1">
      <c r="A77" s="582">
        <v>3239</v>
      </c>
      <c r="B77" s="583" t="s">
        <v>80</v>
      </c>
      <c r="C77" s="217">
        <f t="shared" si="15"/>
        <v>6000</v>
      </c>
      <c r="D77" s="302">
        <v>6000</v>
      </c>
      <c r="E77" s="91"/>
      <c r="F77" s="90"/>
      <c r="G77" s="92"/>
      <c r="H77" s="92"/>
      <c r="I77" s="92"/>
      <c r="J77" s="92"/>
      <c r="K77" s="92"/>
      <c r="L77" s="92"/>
      <c r="M77" s="90"/>
      <c r="N77" s="148">
        <v>6000</v>
      </c>
      <c r="O77" s="149">
        <v>6000</v>
      </c>
    </row>
    <row r="78" spans="1:15" s="1" customFormat="1" ht="27" customHeight="1">
      <c r="A78" s="581">
        <v>324</v>
      </c>
      <c r="B78" s="599" t="s">
        <v>22</v>
      </c>
      <c r="C78" s="289">
        <f>SUM(C79)</f>
        <v>0</v>
      </c>
      <c r="D78" s="138">
        <f t="shared" ref="D78:O78" si="16">D79</f>
        <v>0</v>
      </c>
      <c r="E78" s="139">
        <f t="shared" si="16"/>
        <v>0</v>
      </c>
      <c r="F78" s="187">
        <f t="shared" si="16"/>
        <v>0</v>
      </c>
      <c r="G78" s="140">
        <f t="shared" si="16"/>
        <v>0</v>
      </c>
      <c r="H78" s="140">
        <f t="shared" si="16"/>
        <v>0</v>
      </c>
      <c r="I78" s="140">
        <f t="shared" si="16"/>
        <v>0</v>
      </c>
      <c r="J78" s="140">
        <f t="shared" si="16"/>
        <v>0</v>
      </c>
      <c r="K78" s="140">
        <f t="shared" si="16"/>
        <v>0</v>
      </c>
      <c r="L78" s="140">
        <f t="shared" si="16"/>
        <v>0</v>
      </c>
      <c r="M78" s="187">
        <f t="shared" si="16"/>
        <v>0</v>
      </c>
      <c r="N78" s="137">
        <f t="shared" si="16"/>
        <v>0</v>
      </c>
      <c r="O78" s="143">
        <f t="shared" si="16"/>
        <v>0</v>
      </c>
    </row>
    <row r="79" spans="1:15" s="1" customFormat="1" ht="27" customHeight="1">
      <c r="A79" s="582">
        <v>3241</v>
      </c>
      <c r="B79" s="589" t="s">
        <v>22</v>
      </c>
      <c r="C79" s="290">
        <f>SUM(D79:M79)</f>
        <v>0</v>
      </c>
      <c r="D79" s="302"/>
      <c r="E79" s="91"/>
      <c r="F79" s="90"/>
      <c r="G79" s="92"/>
      <c r="H79" s="92"/>
      <c r="I79" s="92"/>
      <c r="J79" s="92"/>
      <c r="K79" s="92"/>
      <c r="L79" s="92"/>
      <c r="M79" s="90"/>
      <c r="N79" s="148"/>
      <c r="O79" s="149"/>
    </row>
    <row r="80" spans="1:15" s="2" customFormat="1" ht="14.25" customHeight="1">
      <c r="A80" s="587">
        <v>329</v>
      </c>
      <c r="B80" s="588" t="s">
        <v>9</v>
      </c>
      <c r="C80" s="288">
        <f t="shared" ref="C80:O80" si="17">SUM(C81:C85)</f>
        <v>34100</v>
      </c>
      <c r="D80" s="314">
        <f t="shared" si="17"/>
        <v>34100</v>
      </c>
      <c r="E80" s="222">
        <f t="shared" si="17"/>
        <v>0</v>
      </c>
      <c r="F80" s="221">
        <f t="shared" si="17"/>
        <v>0</v>
      </c>
      <c r="G80" s="223">
        <f t="shared" si="17"/>
        <v>0</v>
      </c>
      <c r="H80" s="223">
        <f t="shared" si="17"/>
        <v>0</v>
      </c>
      <c r="I80" s="223">
        <f t="shared" si="17"/>
        <v>0</v>
      </c>
      <c r="J80" s="223">
        <f t="shared" si="17"/>
        <v>0</v>
      </c>
      <c r="K80" s="223">
        <f t="shared" si="17"/>
        <v>0</v>
      </c>
      <c r="L80" s="223">
        <f t="shared" si="17"/>
        <v>0</v>
      </c>
      <c r="M80" s="221">
        <f t="shared" si="17"/>
        <v>0</v>
      </c>
      <c r="N80" s="224">
        <f t="shared" si="17"/>
        <v>34100</v>
      </c>
      <c r="O80" s="224">
        <f t="shared" si="17"/>
        <v>34100</v>
      </c>
    </row>
    <row r="81" spans="1:16" ht="14.25" customHeight="1">
      <c r="A81" s="600">
        <v>3292</v>
      </c>
      <c r="B81" s="601" t="s">
        <v>82</v>
      </c>
      <c r="C81" s="291">
        <f>SUM(D81:M81)</f>
        <v>0</v>
      </c>
      <c r="D81" s="315"/>
      <c r="E81" s="190"/>
      <c r="F81" s="189"/>
      <c r="G81" s="191"/>
      <c r="H81" s="191"/>
      <c r="I81" s="191"/>
      <c r="J81" s="191"/>
      <c r="K81" s="191"/>
      <c r="L81" s="191"/>
      <c r="M81" s="189"/>
      <c r="N81" s="198"/>
      <c r="O81" s="199"/>
    </row>
    <row r="82" spans="1:16" ht="14.25" customHeight="1">
      <c r="A82" s="600">
        <v>3293</v>
      </c>
      <c r="B82" s="601" t="s">
        <v>83</v>
      </c>
      <c r="C82" s="291">
        <f>SUM(D82:M82)</f>
        <v>0</v>
      </c>
      <c r="D82" s="315"/>
      <c r="E82" s="190"/>
      <c r="F82" s="189"/>
      <c r="G82" s="191"/>
      <c r="H82" s="191"/>
      <c r="I82" s="191"/>
      <c r="J82" s="191"/>
      <c r="K82" s="191"/>
      <c r="L82" s="191"/>
      <c r="M82" s="189"/>
      <c r="N82" s="198"/>
      <c r="O82" s="199"/>
    </row>
    <row r="83" spans="1:16" ht="14.25" customHeight="1">
      <c r="A83" s="600">
        <v>3294</v>
      </c>
      <c r="B83" s="601" t="s">
        <v>84</v>
      </c>
      <c r="C83" s="291">
        <f>SUM(D83:M83)</f>
        <v>600</v>
      </c>
      <c r="D83" s="315">
        <v>600</v>
      </c>
      <c r="E83" s="190"/>
      <c r="F83" s="189"/>
      <c r="G83" s="191"/>
      <c r="H83" s="191"/>
      <c r="I83" s="191"/>
      <c r="J83" s="191"/>
      <c r="K83" s="191"/>
      <c r="L83" s="191"/>
      <c r="M83" s="189"/>
      <c r="N83" s="198">
        <v>600</v>
      </c>
      <c r="O83" s="199">
        <v>600</v>
      </c>
    </row>
    <row r="84" spans="1:16" ht="14.25" customHeight="1">
      <c r="A84" s="584">
        <v>3295</v>
      </c>
      <c r="B84" s="583" t="s">
        <v>85</v>
      </c>
      <c r="C84" s="290">
        <f>SUM(D84:M84)</f>
        <v>500</v>
      </c>
      <c r="D84" s="302">
        <v>500</v>
      </c>
      <c r="E84" s="91"/>
      <c r="F84" s="90"/>
      <c r="G84" s="92"/>
      <c r="H84" s="92"/>
      <c r="I84" s="92"/>
      <c r="J84" s="92"/>
      <c r="K84" s="92"/>
      <c r="L84" s="92"/>
      <c r="M84" s="90"/>
      <c r="N84" s="148">
        <v>500</v>
      </c>
      <c r="O84" s="149">
        <v>500</v>
      </c>
    </row>
    <row r="85" spans="1:16" ht="14.1" customHeight="1" thickBot="1">
      <c r="A85" s="592">
        <v>3299</v>
      </c>
      <c r="B85" s="602" t="s">
        <v>9</v>
      </c>
      <c r="C85" s="295">
        <f>SUM(D85:M85)</f>
        <v>33000</v>
      </c>
      <c r="D85" s="304">
        <v>33000</v>
      </c>
      <c r="E85" s="193"/>
      <c r="F85" s="194"/>
      <c r="G85" s="195"/>
      <c r="H85" s="195"/>
      <c r="I85" s="195"/>
      <c r="J85" s="195"/>
      <c r="K85" s="195"/>
      <c r="L85" s="195"/>
      <c r="M85" s="194"/>
      <c r="N85" s="196">
        <v>33000</v>
      </c>
      <c r="O85" s="197">
        <v>33000</v>
      </c>
    </row>
    <row r="86" spans="1:16" ht="12.75" customHeight="1" thickBot="1">
      <c r="A86" s="573">
        <v>34</v>
      </c>
      <c r="B86" s="574" t="s">
        <v>10</v>
      </c>
      <c r="C86" s="231">
        <f>C87</f>
        <v>4400</v>
      </c>
      <c r="D86" s="310">
        <f>D87</f>
        <v>4400</v>
      </c>
      <c r="E86" s="173">
        <f t="shared" ref="E86:O86" si="18">E87</f>
        <v>0</v>
      </c>
      <c r="F86" s="170">
        <f t="shared" si="18"/>
        <v>0</v>
      </c>
      <c r="G86" s="171">
        <f t="shared" si="18"/>
        <v>0</v>
      </c>
      <c r="H86" s="171">
        <f t="shared" si="18"/>
        <v>0</v>
      </c>
      <c r="I86" s="171">
        <f t="shared" si="18"/>
        <v>0</v>
      </c>
      <c r="J86" s="171">
        <f t="shared" si="18"/>
        <v>0</v>
      </c>
      <c r="K86" s="171">
        <f t="shared" si="18"/>
        <v>0</v>
      </c>
      <c r="L86" s="171">
        <f t="shared" si="18"/>
        <v>0</v>
      </c>
      <c r="M86" s="170">
        <f t="shared" si="18"/>
        <v>0</v>
      </c>
      <c r="N86" s="115">
        <f t="shared" si="18"/>
        <v>4400</v>
      </c>
      <c r="O86" s="115">
        <f t="shared" si="18"/>
        <v>4400</v>
      </c>
    </row>
    <row r="87" spans="1:16" ht="14.25" customHeight="1" thickBot="1">
      <c r="A87" s="701">
        <v>343</v>
      </c>
      <c r="B87" s="702" t="s">
        <v>23</v>
      </c>
      <c r="C87" s="703">
        <f t="shared" ref="C87:O87" si="19">SUM(C88:C89)</f>
        <v>4400</v>
      </c>
      <c r="D87" s="704">
        <f t="shared" si="19"/>
        <v>4400</v>
      </c>
      <c r="E87" s="341">
        <f t="shared" si="19"/>
        <v>0</v>
      </c>
      <c r="F87" s="329">
        <f t="shared" si="19"/>
        <v>0</v>
      </c>
      <c r="G87" s="330">
        <f t="shared" si="19"/>
        <v>0</v>
      </c>
      <c r="H87" s="330">
        <f t="shared" si="19"/>
        <v>0</v>
      </c>
      <c r="I87" s="330">
        <f t="shared" si="19"/>
        <v>0</v>
      </c>
      <c r="J87" s="330">
        <f t="shared" si="19"/>
        <v>0</v>
      </c>
      <c r="K87" s="330">
        <f t="shared" si="19"/>
        <v>0</v>
      </c>
      <c r="L87" s="330">
        <f t="shared" si="19"/>
        <v>0</v>
      </c>
      <c r="M87" s="329">
        <f t="shared" si="19"/>
        <v>0</v>
      </c>
      <c r="N87" s="331">
        <f t="shared" si="19"/>
        <v>4400</v>
      </c>
      <c r="O87" s="331">
        <f t="shared" si="19"/>
        <v>4400</v>
      </c>
    </row>
    <row r="88" spans="1:16" ht="14.25" customHeight="1">
      <c r="A88" s="579">
        <v>3431</v>
      </c>
      <c r="B88" s="598" t="s">
        <v>86</v>
      </c>
      <c r="C88" s="373">
        <f>SUM(D88:M88)</f>
        <v>4000</v>
      </c>
      <c r="D88" s="700">
        <v>4000</v>
      </c>
      <c r="E88" s="99"/>
      <c r="F88" s="98"/>
      <c r="G88" s="100"/>
      <c r="H88" s="100"/>
      <c r="I88" s="100"/>
      <c r="J88" s="100"/>
      <c r="K88" s="100"/>
      <c r="L88" s="100"/>
      <c r="M88" s="98"/>
      <c r="N88" s="144">
        <v>4000</v>
      </c>
      <c r="O88" s="145">
        <v>4000</v>
      </c>
    </row>
    <row r="89" spans="1:16" ht="14.25" customHeight="1" thickBot="1">
      <c r="A89" s="582">
        <v>3433</v>
      </c>
      <c r="B89" s="583" t="s">
        <v>87</v>
      </c>
      <c r="C89" s="291">
        <f>SUM(D89:M89)</f>
        <v>400</v>
      </c>
      <c r="D89" s="302">
        <v>400</v>
      </c>
      <c r="E89" s="91"/>
      <c r="F89" s="90"/>
      <c r="G89" s="92"/>
      <c r="H89" s="92"/>
      <c r="I89" s="92"/>
      <c r="J89" s="92"/>
      <c r="K89" s="92"/>
      <c r="L89" s="92"/>
      <c r="M89" s="90"/>
      <c r="N89" s="148">
        <v>400</v>
      </c>
      <c r="O89" s="149">
        <v>400</v>
      </c>
    </row>
    <row r="90" spans="1:16" ht="14.25" customHeight="1" thickBot="1">
      <c r="A90" s="604"/>
      <c r="B90" s="522" t="s">
        <v>32</v>
      </c>
      <c r="C90" s="472">
        <f>C55</f>
        <v>541620</v>
      </c>
      <c r="D90" s="472">
        <f>D55</f>
        <v>541620</v>
      </c>
      <c r="E90" s="459">
        <f>E55</f>
        <v>0</v>
      </c>
      <c r="F90" s="679">
        <f t="shared" ref="F90:O90" si="20">F55</f>
        <v>0</v>
      </c>
      <c r="G90" s="460">
        <f t="shared" si="20"/>
        <v>0</v>
      </c>
      <c r="H90" s="460">
        <f t="shared" si="20"/>
        <v>0</v>
      </c>
      <c r="I90" s="460">
        <f t="shared" si="20"/>
        <v>0</v>
      </c>
      <c r="J90" s="460">
        <f t="shared" si="20"/>
        <v>0</v>
      </c>
      <c r="K90" s="460">
        <f t="shared" si="20"/>
        <v>0</v>
      </c>
      <c r="L90" s="460">
        <f t="shared" si="20"/>
        <v>0</v>
      </c>
      <c r="M90" s="446">
        <f t="shared" si="20"/>
        <v>0</v>
      </c>
      <c r="N90" s="471">
        <f t="shared" si="20"/>
        <v>541620</v>
      </c>
      <c r="O90" s="475">
        <f t="shared" si="20"/>
        <v>541620</v>
      </c>
      <c r="P90" s="552"/>
    </row>
    <row r="91" spans="1:16" ht="10.5" customHeight="1" thickBot="1">
      <c r="A91" s="605"/>
      <c r="B91" s="606"/>
      <c r="C91" s="548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257"/>
      <c r="O91" s="517"/>
      <c r="P91" s="552"/>
    </row>
    <row r="92" spans="1:16" ht="14.25" customHeight="1" thickBot="1">
      <c r="A92" s="572" t="s">
        <v>142</v>
      </c>
      <c r="B92" s="449"/>
      <c r="C92" s="452"/>
      <c r="D92" s="549"/>
      <c r="E92" s="551"/>
      <c r="F92" s="551"/>
      <c r="G92" s="551"/>
      <c r="H92" s="551"/>
      <c r="I92" s="551"/>
      <c r="J92" s="551"/>
      <c r="K92" s="551"/>
      <c r="L92" s="551"/>
      <c r="M92" s="551"/>
      <c r="N92" s="446"/>
      <c r="O92" s="550"/>
      <c r="P92" s="552"/>
    </row>
    <row r="93" spans="1:16" ht="14.25" customHeight="1" thickBot="1">
      <c r="A93" s="356" t="s">
        <v>103</v>
      </c>
      <c r="B93" s="444" t="s">
        <v>101</v>
      </c>
      <c r="C93" s="357"/>
      <c r="D93" s="358"/>
      <c r="E93" s="358"/>
      <c r="F93" s="358"/>
      <c r="G93" s="358"/>
      <c r="H93" s="358"/>
      <c r="I93" s="358"/>
      <c r="J93" s="358"/>
      <c r="K93" s="358"/>
      <c r="L93" s="358"/>
      <c r="M93" s="358"/>
      <c r="N93" s="355"/>
      <c r="O93" s="359"/>
      <c r="P93" s="552"/>
    </row>
    <row r="94" spans="1:16" ht="24.75" customHeight="1" thickBot="1">
      <c r="A94" s="575">
        <v>4</v>
      </c>
      <c r="B94" s="607" t="s">
        <v>163</v>
      </c>
      <c r="C94" s="231">
        <f>C95</f>
        <v>15000</v>
      </c>
      <c r="D94" s="231">
        <f t="shared" ref="D94:O94" si="21">D95</f>
        <v>15000</v>
      </c>
      <c r="E94" s="153">
        <f t="shared" si="21"/>
        <v>0</v>
      </c>
      <c r="F94" s="152">
        <f t="shared" si="21"/>
        <v>0</v>
      </c>
      <c r="G94" s="155">
        <f t="shared" si="21"/>
        <v>0</v>
      </c>
      <c r="H94" s="155">
        <f t="shared" si="21"/>
        <v>0</v>
      </c>
      <c r="I94" s="155">
        <f t="shared" si="21"/>
        <v>0</v>
      </c>
      <c r="J94" s="155">
        <f t="shared" si="21"/>
        <v>0</v>
      </c>
      <c r="K94" s="155">
        <f t="shared" si="21"/>
        <v>0</v>
      </c>
      <c r="L94" s="155">
        <f t="shared" si="21"/>
        <v>0</v>
      </c>
      <c r="M94" s="152">
        <f t="shared" si="21"/>
        <v>0</v>
      </c>
      <c r="N94" s="231">
        <f t="shared" si="21"/>
        <v>15000</v>
      </c>
      <c r="O94" s="231">
        <f t="shared" si="21"/>
        <v>15000</v>
      </c>
      <c r="P94" s="552"/>
    </row>
    <row r="95" spans="1:16" ht="30" customHeight="1" thickBot="1">
      <c r="A95" s="575">
        <v>42</v>
      </c>
      <c r="B95" s="608" t="s">
        <v>108</v>
      </c>
      <c r="C95" s="294">
        <f t="shared" ref="C95:O95" si="22">C96+C100+C102</f>
        <v>15000</v>
      </c>
      <c r="D95" s="294">
        <f t="shared" si="22"/>
        <v>15000</v>
      </c>
      <c r="E95" s="519">
        <f t="shared" si="22"/>
        <v>0</v>
      </c>
      <c r="F95" s="518">
        <f t="shared" si="22"/>
        <v>0</v>
      </c>
      <c r="G95" s="520">
        <f t="shared" si="22"/>
        <v>0</v>
      </c>
      <c r="H95" s="520">
        <f t="shared" si="22"/>
        <v>0</v>
      </c>
      <c r="I95" s="520">
        <f t="shared" si="22"/>
        <v>0</v>
      </c>
      <c r="J95" s="520">
        <f t="shared" si="22"/>
        <v>0</v>
      </c>
      <c r="K95" s="520">
        <f t="shared" si="22"/>
        <v>0</v>
      </c>
      <c r="L95" s="520">
        <f t="shared" si="22"/>
        <v>0</v>
      </c>
      <c r="M95" s="518">
        <f t="shared" si="22"/>
        <v>0</v>
      </c>
      <c r="N95" s="294">
        <f t="shared" si="22"/>
        <v>15000</v>
      </c>
      <c r="O95" s="294">
        <f t="shared" si="22"/>
        <v>15000</v>
      </c>
      <c r="P95" s="552"/>
    </row>
    <row r="96" spans="1:16" ht="14.25" customHeight="1">
      <c r="A96" s="577">
        <v>422</v>
      </c>
      <c r="B96" s="578" t="s">
        <v>25</v>
      </c>
      <c r="C96" s="326">
        <f>SUM(C97:C99)</f>
        <v>10000</v>
      </c>
      <c r="D96" s="326">
        <f t="shared" ref="D96:O96" si="23">SUM(D97:D99)</f>
        <v>10000</v>
      </c>
      <c r="E96" s="389">
        <f t="shared" si="23"/>
        <v>0</v>
      </c>
      <c r="F96" s="387">
        <f t="shared" si="23"/>
        <v>0</v>
      </c>
      <c r="G96" s="391">
        <f t="shared" si="23"/>
        <v>0</v>
      </c>
      <c r="H96" s="391">
        <f t="shared" si="23"/>
        <v>0</v>
      </c>
      <c r="I96" s="391">
        <f t="shared" si="23"/>
        <v>0</v>
      </c>
      <c r="J96" s="391">
        <f t="shared" si="23"/>
        <v>0</v>
      </c>
      <c r="K96" s="391">
        <f t="shared" si="23"/>
        <v>0</v>
      </c>
      <c r="L96" s="391">
        <f t="shared" si="23"/>
        <v>0</v>
      </c>
      <c r="M96" s="387">
        <f t="shared" si="23"/>
        <v>0</v>
      </c>
      <c r="N96" s="326">
        <f t="shared" si="23"/>
        <v>10000</v>
      </c>
      <c r="O96" s="326">
        <f t="shared" si="23"/>
        <v>10000</v>
      </c>
      <c r="P96" s="552"/>
    </row>
    <row r="97" spans="1:16" ht="14.25" customHeight="1">
      <c r="A97" s="609">
        <v>4221</v>
      </c>
      <c r="B97" s="610" t="s">
        <v>88</v>
      </c>
      <c r="C97" s="295">
        <f>SUM(D97:M97)</f>
        <v>10000</v>
      </c>
      <c r="D97" s="364">
        <v>10000</v>
      </c>
      <c r="E97" s="103"/>
      <c r="F97" s="102"/>
      <c r="G97" s="104"/>
      <c r="H97" s="104"/>
      <c r="I97" s="104"/>
      <c r="J97" s="104"/>
      <c r="K97" s="104"/>
      <c r="L97" s="104"/>
      <c r="M97" s="102"/>
      <c r="N97" s="150">
        <v>10000</v>
      </c>
      <c r="O97" s="151">
        <v>10000</v>
      </c>
      <c r="P97" s="552"/>
    </row>
    <row r="98" spans="1:16" ht="14.25" customHeight="1">
      <c r="A98" s="611">
        <v>4223</v>
      </c>
      <c r="B98" s="583" t="s">
        <v>90</v>
      </c>
      <c r="C98" s="93">
        <f>SUM(D98:M98)</f>
        <v>0</v>
      </c>
      <c r="D98" s="217"/>
      <c r="E98" s="91"/>
      <c r="F98" s="90"/>
      <c r="G98" s="92"/>
      <c r="H98" s="92"/>
      <c r="I98" s="92"/>
      <c r="J98" s="92"/>
      <c r="K98" s="92"/>
      <c r="L98" s="92"/>
      <c r="M98" s="90"/>
      <c r="N98" s="148"/>
      <c r="O98" s="149"/>
      <c r="P98" s="552"/>
    </row>
    <row r="99" spans="1:16" ht="14.25" customHeight="1">
      <c r="A99" s="611">
        <v>4227</v>
      </c>
      <c r="B99" s="583" t="s">
        <v>109</v>
      </c>
      <c r="C99" s="93">
        <f>SUM(D99:M99)</f>
        <v>0</v>
      </c>
      <c r="D99" s="217"/>
      <c r="E99" s="91"/>
      <c r="F99" s="90"/>
      <c r="G99" s="92"/>
      <c r="H99" s="92"/>
      <c r="I99" s="92"/>
      <c r="J99" s="92"/>
      <c r="K99" s="92"/>
      <c r="L99" s="92"/>
      <c r="M99" s="90"/>
      <c r="N99" s="148"/>
      <c r="O99" s="149"/>
      <c r="P99" s="552"/>
    </row>
    <row r="100" spans="1:16" ht="14.25" customHeight="1">
      <c r="A100" s="581">
        <v>423</v>
      </c>
      <c r="B100" s="368" t="s">
        <v>92</v>
      </c>
      <c r="C100" s="297">
        <f>C101</f>
        <v>0</v>
      </c>
      <c r="D100" s="297">
        <f t="shared" ref="D100:N100" si="24">D101</f>
        <v>0</v>
      </c>
      <c r="E100" s="383">
        <f t="shared" si="24"/>
        <v>0</v>
      </c>
      <c r="F100" s="380">
        <f t="shared" si="24"/>
        <v>0</v>
      </c>
      <c r="G100" s="386">
        <f t="shared" si="24"/>
        <v>0</v>
      </c>
      <c r="H100" s="386">
        <f t="shared" si="24"/>
        <v>0</v>
      </c>
      <c r="I100" s="386">
        <f t="shared" si="24"/>
        <v>0</v>
      </c>
      <c r="J100" s="386">
        <f t="shared" si="24"/>
        <v>0</v>
      </c>
      <c r="K100" s="386">
        <f t="shared" si="24"/>
        <v>0</v>
      </c>
      <c r="L100" s="386">
        <f t="shared" si="24"/>
        <v>0</v>
      </c>
      <c r="M100" s="380">
        <f t="shared" si="24"/>
        <v>0</v>
      </c>
      <c r="N100" s="297">
        <f t="shared" si="24"/>
        <v>0</v>
      </c>
      <c r="O100" s="430">
        <v>0</v>
      </c>
      <c r="P100" s="552"/>
    </row>
    <row r="101" spans="1:16" ht="17.25" customHeight="1">
      <c r="A101" s="612">
        <v>4231</v>
      </c>
      <c r="B101" s="613" t="s">
        <v>110</v>
      </c>
      <c r="C101" s="93">
        <f>SUM(D101:M101)</f>
        <v>0</v>
      </c>
      <c r="D101" s="295"/>
      <c r="E101" s="509"/>
      <c r="F101" s="510"/>
      <c r="G101" s="511"/>
      <c r="H101" s="511"/>
      <c r="I101" s="511"/>
      <c r="J101" s="511"/>
      <c r="K101" s="511"/>
      <c r="L101" s="511"/>
      <c r="M101" s="510"/>
      <c r="N101" s="295"/>
      <c r="O101" s="512"/>
      <c r="P101" s="552"/>
    </row>
    <row r="102" spans="1:16" ht="26.25" customHeight="1">
      <c r="A102" s="581">
        <v>424</v>
      </c>
      <c r="B102" s="614" t="s">
        <v>132</v>
      </c>
      <c r="C102" s="297">
        <f>C103</f>
        <v>5000</v>
      </c>
      <c r="D102" s="297">
        <f t="shared" ref="D102:O102" si="25">D103</f>
        <v>5000</v>
      </c>
      <c r="E102" s="383">
        <f t="shared" si="25"/>
        <v>0</v>
      </c>
      <c r="F102" s="380">
        <f t="shared" si="25"/>
        <v>0</v>
      </c>
      <c r="G102" s="386">
        <f t="shared" si="25"/>
        <v>0</v>
      </c>
      <c r="H102" s="386">
        <f t="shared" si="25"/>
        <v>0</v>
      </c>
      <c r="I102" s="386">
        <f t="shared" si="25"/>
        <v>0</v>
      </c>
      <c r="J102" s="386">
        <f t="shared" si="25"/>
        <v>0</v>
      </c>
      <c r="K102" s="386">
        <f t="shared" si="25"/>
        <v>0</v>
      </c>
      <c r="L102" s="386">
        <f t="shared" si="25"/>
        <v>0</v>
      </c>
      <c r="M102" s="380">
        <f t="shared" si="25"/>
        <v>0</v>
      </c>
      <c r="N102" s="297">
        <f t="shared" si="25"/>
        <v>5000</v>
      </c>
      <c r="O102" s="297">
        <f t="shared" si="25"/>
        <v>5000</v>
      </c>
      <c r="P102" s="552"/>
    </row>
    <row r="103" spans="1:16" ht="14.25" customHeight="1" thickBot="1">
      <c r="A103" s="612">
        <v>4241</v>
      </c>
      <c r="B103" s="610" t="s">
        <v>93</v>
      </c>
      <c r="C103" s="192">
        <f>SUM(D103:M103)</f>
        <v>5000</v>
      </c>
      <c r="D103" s="364">
        <v>5000</v>
      </c>
      <c r="E103" s="103"/>
      <c r="F103" s="102"/>
      <c r="G103" s="104"/>
      <c r="H103" s="267"/>
      <c r="I103" s="267"/>
      <c r="J103" s="267"/>
      <c r="K103" s="267"/>
      <c r="L103" s="267"/>
      <c r="M103" s="112"/>
      <c r="N103" s="258">
        <v>5000</v>
      </c>
      <c r="O103" s="268">
        <v>5000</v>
      </c>
      <c r="P103" s="552"/>
    </row>
    <row r="104" spans="1:16" ht="16.05" customHeight="1" thickBot="1">
      <c r="A104" s="604"/>
      <c r="B104" s="522" t="s">
        <v>50</v>
      </c>
      <c r="C104" s="472">
        <f t="shared" ref="C104:O104" si="26">C94</f>
        <v>15000</v>
      </c>
      <c r="D104" s="472">
        <f t="shared" si="26"/>
        <v>15000</v>
      </c>
      <c r="E104" s="459">
        <f t="shared" si="26"/>
        <v>0</v>
      </c>
      <c r="F104" s="446">
        <f t="shared" si="26"/>
        <v>0</v>
      </c>
      <c r="G104" s="460">
        <f t="shared" si="26"/>
        <v>0</v>
      </c>
      <c r="H104" s="502">
        <f t="shared" si="26"/>
        <v>0</v>
      </c>
      <c r="I104" s="502">
        <f t="shared" si="26"/>
        <v>0</v>
      </c>
      <c r="J104" s="502">
        <f t="shared" si="26"/>
        <v>0</v>
      </c>
      <c r="K104" s="502">
        <f t="shared" si="26"/>
        <v>0</v>
      </c>
      <c r="L104" s="502">
        <f t="shared" si="26"/>
        <v>0</v>
      </c>
      <c r="M104" s="501">
        <f t="shared" si="26"/>
        <v>0</v>
      </c>
      <c r="N104" s="500">
        <f t="shared" si="26"/>
        <v>15000</v>
      </c>
      <c r="O104" s="500">
        <f t="shared" si="26"/>
        <v>15000</v>
      </c>
      <c r="P104" s="552"/>
    </row>
    <row r="105" spans="1:16" ht="20.100000000000001" customHeight="1" thickBot="1">
      <c r="A105" s="615" t="s">
        <v>33</v>
      </c>
      <c r="B105" s="544"/>
      <c r="C105" s="699">
        <f t="shared" ref="C105:O105" si="27">C51+C90+C104</f>
        <v>5387550</v>
      </c>
      <c r="D105" s="486">
        <f t="shared" si="27"/>
        <v>556620</v>
      </c>
      <c r="E105" s="487">
        <f t="shared" si="27"/>
        <v>0</v>
      </c>
      <c r="F105" s="476">
        <f t="shared" si="27"/>
        <v>0</v>
      </c>
      <c r="G105" s="488">
        <f t="shared" si="27"/>
        <v>4830930</v>
      </c>
      <c r="H105" s="484">
        <f t="shared" si="27"/>
        <v>0</v>
      </c>
      <c r="I105" s="484">
        <f t="shared" si="27"/>
        <v>0</v>
      </c>
      <c r="J105" s="484">
        <f t="shared" si="27"/>
        <v>0</v>
      </c>
      <c r="K105" s="484">
        <f t="shared" si="27"/>
        <v>0</v>
      </c>
      <c r="L105" s="484">
        <f t="shared" si="27"/>
        <v>0</v>
      </c>
      <c r="M105" s="546">
        <f t="shared" si="27"/>
        <v>0</v>
      </c>
      <c r="N105" s="547">
        <f t="shared" si="27"/>
        <v>5387550</v>
      </c>
      <c r="O105" s="547">
        <f t="shared" si="27"/>
        <v>5387550</v>
      </c>
      <c r="P105" s="552"/>
    </row>
    <row r="106" spans="1:16" ht="11.25" customHeight="1" thickBot="1">
      <c r="A106" s="568"/>
      <c r="B106" s="545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5"/>
      <c r="P106" s="552"/>
    </row>
    <row r="107" spans="1:16" ht="20.100000000000001" customHeight="1" thickBot="1">
      <c r="A107" s="615" t="s">
        <v>166</v>
      </c>
      <c r="B107" s="479"/>
      <c r="C107" s="476"/>
      <c r="D107" s="477"/>
      <c r="E107" s="478"/>
      <c r="F107" s="479"/>
      <c r="G107" s="480"/>
      <c r="H107" s="480"/>
      <c r="I107" s="480"/>
      <c r="J107" s="480"/>
      <c r="K107" s="480"/>
      <c r="L107" s="480"/>
      <c r="M107" s="479"/>
      <c r="N107" s="481"/>
      <c r="O107" s="482"/>
      <c r="P107" s="7"/>
    </row>
    <row r="108" spans="1:16" ht="9" customHeight="1" thickBot="1">
      <c r="A108" s="616"/>
      <c r="B108" s="566"/>
      <c r="C108" s="30"/>
      <c r="D108" s="37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521"/>
      <c r="P108" s="7"/>
    </row>
    <row r="109" spans="1:16" ht="16.05" customHeight="1" thickBot="1">
      <c r="A109" s="572" t="s">
        <v>34</v>
      </c>
      <c r="B109" s="449"/>
      <c r="C109" s="446"/>
      <c r="D109" s="447"/>
      <c r="E109" s="448"/>
      <c r="F109" s="449"/>
      <c r="G109" s="522"/>
      <c r="H109" s="449"/>
      <c r="I109" s="449"/>
      <c r="J109" s="449"/>
      <c r="K109" s="449"/>
      <c r="L109" s="449"/>
      <c r="M109" s="449"/>
      <c r="N109" s="449"/>
      <c r="O109" s="455"/>
      <c r="P109" s="7"/>
    </row>
    <row r="110" spans="1:16" ht="12.75" customHeight="1" thickBot="1">
      <c r="A110" s="356" t="s">
        <v>100</v>
      </c>
      <c r="B110" s="444" t="s">
        <v>104</v>
      </c>
      <c r="C110" s="355"/>
      <c r="D110" s="444"/>
      <c r="E110" s="444"/>
      <c r="F110" s="444"/>
      <c r="G110" s="444"/>
      <c r="H110" s="444"/>
      <c r="I110" s="444"/>
      <c r="J110" s="444"/>
      <c r="K110" s="444"/>
      <c r="L110" s="444"/>
      <c r="M110" s="444"/>
      <c r="N110" s="444"/>
      <c r="O110" s="445"/>
      <c r="P110" s="7"/>
    </row>
    <row r="111" spans="1:16" ht="16.05" customHeight="1" thickBot="1">
      <c r="A111" s="573">
        <v>3</v>
      </c>
      <c r="B111" s="574" t="s">
        <v>11</v>
      </c>
      <c r="C111" s="229">
        <f t="shared" ref="C111:O111" si="28">C112+C120</f>
        <v>323750</v>
      </c>
      <c r="D111" s="229">
        <f t="shared" si="28"/>
        <v>323750</v>
      </c>
      <c r="E111" s="230">
        <f t="shared" si="28"/>
        <v>0</v>
      </c>
      <c r="F111" s="170">
        <f t="shared" si="28"/>
        <v>0</v>
      </c>
      <c r="G111" s="212">
        <f t="shared" si="28"/>
        <v>0</v>
      </c>
      <c r="H111" s="212">
        <f t="shared" si="28"/>
        <v>0</v>
      </c>
      <c r="I111" s="212">
        <f t="shared" si="28"/>
        <v>0</v>
      </c>
      <c r="J111" s="212">
        <f t="shared" si="28"/>
        <v>0</v>
      </c>
      <c r="K111" s="212">
        <f t="shared" si="28"/>
        <v>0</v>
      </c>
      <c r="L111" s="212">
        <f t="shared" si="28"/>
        <v>0</v>
      </c>
      <c r="M111" s="170">
        <f t="shared" si="28"/>
        <v>0</v>
      </c>
      <c r="N111" s="229">
        <f t="shared" si="28"/>
        <v>323750</v>
      </c>
      <c r="O111" s="229">
        <f t="shared" si="28"/>
        <v>323750</v>
      </c>
      <c r="P111" s="7"/>
    </row>
    <row r="112" spans="1:16" ht="16.05" customHeight="1" thickBot="1">
      <c r="A112" s="575">
        <v>31</v>
      </c>
      <c r="B112" s="576" t="s">
        <v>7</v>
      </c>
      <c r="C112" s="231">
        <f t="shared" ref="C112:O112" si="29">C113+C115+C117</f>
        <v>317450</v>
      </c>
      <c r="D112" s="231">
        <f t="shared" si="29"/>
        <v>317450</v>
      </c>
      <c r="E112" s="153">
        <f t="shared" si="29"/>
        <v>0</v>
      </c>
      <c r="F112" s="152">
        <f t="shared" si="29"/>
        <v>0</v>
      </c>
      <c r="G112" s="155">
        <f t="shared" si="29"/>
        <v>0</v>
      </c>
      <c r="H112" s="155">
        <f t="shared" si="29"/>
        <v>0</v>
      </c>
      <c r="I112" s="155">
        <f t="shared" si="29"/>
        <v>0</v>
      </c>
      <c r="J112" s="155">
        <f t="shared" si="29"/>
        <v>0</v>
      </c>
      <c r="K112" s="155">
        <f t="shared" si="29"/>
        <v>0</v>
      </c>
      <c r="L112" s="155">
        <f t="shared" si="29"/>
        <v>0</v>
      </c>
      <c r="M112" s="152">
        <f t="shared" si="29"/>
        <v>0</v>
      </c>
      <c r="N112" s="231">
        <f t="shared" si="29"/>
        <v>317450</v>
      </c>
      <c r="O112" s="231">
        <f t="shared" si="29"/>
        <v>317450</v>
      </c>
      <c r="P112" s="7"/>
    </row>
    <row r="113" spans="1:16" ht="14.25" customHeight="1">
      <c r="A113" s="577">
        <v>311</v>
      </c>
      <c r="B113" s="578" t="s">
        <v>18</v>
      </c>
      <c r="C113" s="279">
        <f t="shared" ref="C113:O113" si="30">SUM(C114:C114)</f>
        <v>266235</v>
      </c>
      <c r="D113" s="279">
        <f t="shared" si="30"/>
        <v>266235</v>
      </c>
      <c r="E113" s="135">
        <f t="shared" si="30"/>
        <v>0</v>
      </c>
      <c r="F113" s="210">
        <f t="shared" si="30"/>
        <v>0</v>
      </c>
      <c r="G113" s="136">
        <f t="shared" si="30"/>
        <v>0</v>
      </c>
      <c r="H113" s="136">
        <f t="shared" si="30"/>
        <v>0</v>
      </c>
      <c r="I113" s="136">
        <f t="shared" si="30"/>
        <v>0</v>
      </c>
      <c r="J113" s="136">
        <f t="shared" si="30"/>
        <v>0</v>
      </c>
      <c r="K113" s="136">
        <f t="shared" si="30"/>
        <v>0</v>
      </c>
      <c r="L113" s="136">
        <f t="shared" si="30"/>
        <v>0</v>
      </c>
      <c r="M113" s="210">
        <f t="shared" si="30"/>
        <v>0</v>
      </c>
      <c r="N113" s="279">
        <f t="shared" si="30"/>
        <v>266235</v>
      </c>
      <c r="O113" s="279">
        <f t="shared" si="30"/>
        <v>266235</v>
      </c>
      <c r="P113" s="7"/>
    </row>
    <row r="114" spans="1:16" ht="14.25" customHeight="1">
      <c r="A114" s="579">
        <v>3111</v>
      </c>
      <c r="B114" s="580" t="s">
        <v>57</v>
      </c>
      <c r="C114" s="280">
        <f>SUM(D114:M114)</f>
        <v>266235</v>
      </c>
      <c r="D114" s="371">
        <v>266235</v>
      </c>
      <c r="E114" s="121"/>
      <c r="F114" s="120"/>
      <c r="G114" s="122"/>
      <c r="H114" s="122"/>
      <c r="I114" s="122"/>
      <c r="J114" s="122"/>
      <c r="K114" s="122"/>
      <c r="L114" s="122"/>
      <c r="M114" s="120"/>
      <c r="N114" s="144">
        <v>266235</v>
      </c>
      <c r="O114" s="145">
        <v>266235</v>
      </c>
      <c r="P114" s="7"/>
    </row>
    <row r="115" spans="1:16" s="2" customFormat="1" ht="14.25" customHeight="1">
      <c r="A115" s="581">
        <v>312</v>
      </c>
      <c r="B115" s="368" t="s">
        <v>6</v>
      </c>
      <c r="C115" s="219">
        <f t="shared" ref="C115:O115" si="31">C116</f>
        <v>5250</v>
      </c>
      <c r="D115" s="219">
        <f t="shared" si="31"/>
        <v>5250</v>
      </c>
      <c r="E115" s="139">
        <f t="shared" si="31"/>
        <v>0</v>
      </c>
      <c r="F115" s="187">
        <f t="shared" si="31"/>
        <v>0</v>
      </c>
      <c r="G115" s="140">
        <f t="shared" si="31"/>
        <v>0</v>
      </c>
      <c r="H115" s="140">
        <f t="shared" si="31"/>
        <v>0</v>
      </c>
      <c r="I115" s="140">
        <f t="shared" si="31"/>
        <v>0</v>
      </c>
      <c r="J115" s="140">
        <f t="shared" si="31"/>
        <v>0</v>
      </c>
      <c r="K115" s="140">
        <f t="shared" si="31"/>
        <v>0</v>
      </c>
      <c r="L115" s="140">
        <f t="shared" si="31"/>
        <v>0</v>
      </c>
      <c r="M115" s="187">
        <f t="shared" si="31"/>
        <v>0</v>
      </c>
      <c r="N115" s="219">
        <f t="shared" si="31"/>
        <v>5250</v>
      </c>
      <c r="O115" s="219">
        <f t="shared" si="31"/>
        <v>5250</v>
      </c>
      <c r="P115" s="552"/>
    </row>
    <row r="116" spans="1:16" ht="14.25" customHeight="1">
      <c r="A116" s="582">
        <v>3121</v>
      </c>
      <c r="B116" s="583" t="s">
        <v>6</v>
      </c>
      <c r="C116" s="281">
        <f>SUM(D116:M116)</f>
        <v>5250</v>
      </c>
      <c r="D116" s="217">
        <v>5250</v>
      </c>
      <c r="E116" s="91"/>
      <c r="F116" s="90"/>
      <c r="G116" s="92"/>
      <c r="H116" s="92"/>
      <c r="I116" s="92"/>
      <c r="J116" s="92"/>
      <c r="K116" s="92"/>
      <c r="L116" s="92"/>
      <c r="M116" s="90"/>
      <c r="N116" s="146">
        <v>5250</v>
      </c>
      <c r="O116" s="147">
        <v>5250</v>
      </c>
      <c r="P116" s="7"/>
    </row>
    <row r="117" spans="1:16" s="2" customFormat="1" ht="14.25" customHeight="1">
      <c r="A117" s="581">
        <v>313</v>
      </c>
      <c r="B117" s="368" t="s">
        <v>19</v>
      </c>
      <c r="C117" s="282">
        <f t="shared" ref="C117:O117" si="32">SUM(C118:C119)</f>
        <v>45965</v>
      </c>
      <c r="D117" s="282">
        <f t="shared" si="32"/>
        <v>45965</v>
      </c>
      <c r="E117" s="202">
        <f t="shared" si="32"/>
        <v>0</v>
      </c>
      <c r="F117" s="201">
        <f t="shared" si="32"/>
        <v>0</v>
      </c>
      <c r="G117" s="203">
        <f t="shared" si="32"/>
        <v>0</v>
      </c>
      <c r="H117" s="203">
        <f t="shared" si="32"/>
        <v>0</v>
      </c>
      <c r="I117" s="203">
        <f t="shared" si="32"/>
        <v>0</v>
      </c>
      <c r="J117" s="203">
        <f t="shared" si="32"/>
        <v>0</v>
      </c>
      <c r="K117" s="203">
        <f t="shared" si="32"/>
        <v>0</v>
      </c>
      <c r="L117" s="203">
        <f t="shared" si="32"/>
        <v>0</v>
      </c>
      <c r="M117" s="201">
        <f t="shared" si="32"/>
        <v>0</v>
      </c>
      <c r="N117" s="282">
        <f t="shared" si="32"/>
        <v>45965</v>
      </c>
      <c r="O117" s="282">
        <f t="shared" si="32"/>
        <v>45965</v>
      </c>
      <c r="P117" s="552"/>
    </row>
    <row r="118" spans="1:16" ht="14.25" customHeight="1">
      <c r="A118" s="584">
        <v>3132</v>
      </c>
      <c r="B118" s="583" t="s">
        <v>61</v>
      </c>
      <c r="C118" s="281">
        <f>SUM(D118:M118)</f>
        <v>41421</v>
      </c>
      <c r="D118" s="217">
        <v>41421</v>
      </c>
      <c r="E118" s="91"/>
      <c r="F118" s="90"/>
      <c r="G118" s="92"/>
      <c r="H118" s="92"/>
      <c r="I118" s="92"/>
      <c r="J118" s="92"/>
      <c r="K118" s="92"/>
      <c r="L118" s="92"/>
      <c r="M118" s="90"/>
      <c r="N118" s="148">
        <v>41421</v>
      </c>
      <c r="O118" s="149">
        <v>41421</v>
      </c>
      <c r="P118" s="7"/>
    </row>
    <row r="119" spans="1:16" ht="14.25" customHeight="1" thickBot="1">
      <c r="A119" s="617">
        <v>3133</v>
      </c>
      <c r="B119" s="610" t="s">
        <v>62</v>
      </c>
      <c r="C119" s="281">
        <f>SUM(D119:M119)</f>
        <v>4544</v>
      </c>
      <c r="D119" s="364">
        <v>4544</v>
      </c>
      <c r="E119" s="103"/>
      <c r="F119" s="102"/>
      <c r="G119" s="104"/>
      <c r="H119" s="104"/>
      <c r="I119" s="104"/>
      <c r="J119" s="104"/>
      <c r="K119" s="104"/>
      <c r="L119" s="104"/>
      <c r="M119" s="102"/>
      <c r="N119" s="150">
        <v>4544</v>
      </c>
      <c r="O119" s="151">
        <v>4544</v>
      </c>
      <c r="P119" s="7"/>
    </row>
    <row r="120" spans="1:16" ht="16.05" customHeight="1" thickBot="1">
      <c r="A120" s="575">
        <v>32</v>
      </c>
      <c r="B120" s="576" t="s">
        <v>8</v>
      </c>
      <c r="C120" s="231">
        <f>C121</f>
        <v>6300</v>
      </c>
      <c r="D120" s="231">
        <f t="shared" ref="D120:O120" si="33">D121</f>
        <v>6300</v>
      </c>
      <c r="E120" s="153">
        <f t="shared" si="33"/>
        <v>0</v>
      </c>
      <c r="F120" s="152">
        <f t="shared" si="33"/>
        <v>0</v>
      </c>
      <c r="G120" s="155">
        <f t="shared" si="33"/>
        <v>0</v>
      </c>
      <c r="H120" s="155">
        <f t="shared" si="33"/>
        <v>0</v>
      </c>
      <c r="I120" s="155">
        <f t="shared" si="33"/>
        <v>0</v>
      </c>
      <c r="J120" s="155">
        <f t="shared" si="33"/>
        <v>0</v>
      </c>
      <c r="K120" s="155">
        <f t="shared" si="33"/>
        <v>0</v>
      </c>
      <c r="L120" s="155">
        <f t="shared" si="33"/>
        <v>0</v>
      </c>
      <c r="M120" s="152">
        <f t="shared" si="33"/>
        <v>0</v>
      </c>
      <c r="N120" s="231">
        <f t="shared" si="33"/>
        <v>6300</v>
      </c>
      <c r="O120" s="231">
        <f t="shared" si="33"/>
        <v>6300</v>
      </c>
      <c r="P120" s="7"/>
    </row>
    <row r="121" spans="1:16" s="2" customFormat="1" ht="14.25" customHeight="1">
      <c r="A121" s="577">
        <v>321</v>
      </c>
      <c r="B121" s="578" t="s">
        <v>20</v>
      </c>
      <c r="C121" s="287">
        <f t="shared" ref="C121:O121" si="34">SUM(C122:C122)</f>
        <v>6300</v>
      </c>
      <c r="D121" s="287">
        <f t="shared" si="34"/>
        <v>6300</v>
      </c>
      <c r="E121" s="176">
        <f t="shared" si="34"/>
        <v>0</v>
      </c>
      <c r="F121" s="175">
        <f t="shared" si="34"/>
        <v>0</v>
      </c>
      <c r="G121" s="177">
        <f t="shared" si="34"/>
        <v>0</v>
      </c>
      <c r="H121" s="177">
        <f t="shared" si="34"/>
        <v>0</v>
      </c>
      <c r="I121" s="177">
        <f t="shared" si="34"/>
        <v>0</v>
      </c>
      <c r="J121" s="177">
        <f t="shared" si="34"/>
        <v>0</v>
      </c>
      <c r="K121" s="177">
        <f t="shared" si="34"/>
        <v>0</v>
      </c>
      <c r="L121" s="177">
        <f t="shared" si="34"/>
        <v>0</v>
      </c>
      <c r="M121" s="175">
        <f t="shared" si="34"/>
        <v>0</v>
      </c>
      <c r="N121" s="287">
        <f t="shared" si="34"/>
        <v>6300</v>
      </c>
      <c r="O121" s="287">
        <f t="shared" si="34"/>
        <v>6300</v>
      </c>
      <c r="P121" s="552"/>
    </row>
    <row r="122" spans="1:16" ht="28.5" customHeight="1" thickBot="1">
      <c r="A122" s="584">
        <v>3212</v>
      </c>
      <c r="B122" s="589" t="s">
        <v>63</v>
      </c>
      <c r="C122" s="217">
        <f>SUM(D122:M122)</f>
        <v>6300</v>
      </c>
      <c r="D122" s="372">
        <v>6300</v>
      </c>
      <c r="E122" s="125"/>
      <c r="F122" s="124"/>
      <c r="G122" s="126"/>
      <c r="H122" s="126"/>
      <c r="I122" s="126"/>
      <c r="J122" s="126"/>
      <c r="K122" s="126"/>
      <c r="L122" s="126"/>
      <c r="M122" s="124"/>
      <c r="N122" s="163">
        <v>6300</v>
      </c>
      <c r="O122" s="164">
        <v>6300</v>
      </c>
      <c r="P122" s="7"/>
    </row>
    <row r="123" spans="1:16" ht="18" customHeight="1" thickBot="1">
      <c r="A123" s="356" t="s">
        <v>100</v>
      </c>
      <c r="B123" s="773" t="s">
        <v>105</v>
      </c>
      <c r="C123" s="765"/>
      <c r="D123" s="765"/>
      <c r="E123" s="765"/>
      <c r="F123" s="765"/>
      <c r="G123" s="765"/>
      <c r="H123" s="765"/>
      <c r="I123" s="765"/>
      <c r="J123" s="765"/>
      <c r="K123" s="765"/>
      <c r="L123" s="765"/>
      <c r="M123" s="765"/>
      <c r="N123" s="765"/>
      <c r="O123" s="766"/>
      <c r="P123" s="7"/>
    </row>
    <row r="124" spans="1:16" ht="15" customHeight="1" thickBot="1">
      <c r="A124" s="618">
        <v>3</v>
      </c>
      <c r="B124" s="574" t="s">
        <v>11</v>
      </c>
      <c r="C124" s="619">
        <f t="shared" ref="C124:O124" si="35">C125+C132</f>
        <v>92923</v>
      </c>
      <c r="D124" s="620">
        <f t="shared" si="35"/>
        <v>0</v>
      </c>
      <c r="E124" s="621">
        <f t="shared" si="35"/>
        <v>0</v>
      </c>
      <c r="F124" s="622">
        <f t="shared" si="35"/>
        <v>0</v>
      </c>
      <c r="G124" s="623">
        <f t="shared" si="35"/>
        <v>0</v>
      </c>
      <c r="H124" s="624">
        <f t="shared" si="35"/>
        <v>0</v>
      </c>
      <c r="I124" s="624">
        <f t="shared" si="35"/>
        <v>92923</v>
      </c>
      <c r="J124" s="624">
        <f t="shared" si="35"/>
        <v>0</v>
      </c>
      <c r="K124" s="624">
        <f t="shared" si="35"/>
        <v>0</v>
      </c>
      <c r="L124" s="624">
        <f t="shared" si="35"/>
        <v>0</v>
      </c>
      <c r="M124" s="623">
        <f t="shared" si="35"/>
        <v>0</v>
      </c>
      <c r="N124" s="619">
        <f t="shared" si="35"/>
        <v>92923</v>
      </c>
      <c r="O124" s="619">
        <f t="shared" si="35"/>
        <v>92923</v>
      </c>
      <c r="P124" s="7"/>
    </row>
    <row r="125" spans="1:16" ht="14.25" customHeight="1" thickBot="1">
      <c r="A125" s="618">
        <v>31</v>
      </c>
      <c r="B125" s="576" t="s">
        <v>7</v>
      </c>
      <c r="C125" s="619">
        <f>C126+C129</f>
        <v>90923</v>
      </c>
      <c r="D125" s="620">
        <f>D126+D129</f>
        <v>0</v>
      </c>
      <c r="E125" s="621">
        <f>E126+E129</f>
        <v>0</v>
      </c>
      <c r="F125" s="621">
        <f t="shared" ref="F125:O125" si="36">F126+F129</f>
        <v>0</v>
      </c>
      <c r="G125" s="621">
        <f t="shared" si="36"/>
        <v>0</v>
      </c>
      <c r="H125" s="621">
        <f t="shared" si="36"/>
        <v>0</v>
      </c>
      <c r="I125" s="621">
        <f t="shared" si="36"/>
        <v>90923</v>
      </c>
      <c r="J125" s="621">
        <f t="shared" si="36"/>
        <v>0</v>
      </c>
      <c r="K125" s="621">
        <f t="shared" si="36"/>
        <v>0</v>
      </c>
      <c r="L125" s="621">
        <f t="shared" si="36"/>
        <v>0</v>
      </c>
      <c r="M125" s="680">
        <f t="shared" si="36"/>
        <v>0</v>
      </c>
      <c r="N125" s="619">
        <f t="shared" si="36"/>
        <v>90923</v>
      </c>
      <c r="O125" s="619">
        <f t="shared" si="36"/>
        <v>90923</v>
      </c>
      <c r="P125" s="7"/>
    </row>
    <row r="126" spans="1:16" ht="11.25" customHeight="1">
      <c r="A126" s="587">
        <v>311</v>
      </c>
      <c r="B126" s="626" t="s">
        <v>18</v>
      </c>
      <c r="C126" s="296">
        <f t="shared" ref="C126:O126" si="37">SUM(C127:C128)</f>
        <v>90923</v>
      </c>
      <c r="D126" s="296">
        <f t="shared" si="37"/>
        <v>0</v>
      </c>
      <c r="E126" s="381">
        <f t="shared" si="37"/>
        <v>0</v>
      </c>
      <c r="F126" s="523">
        <f t="shared" si="37"/>
        <v>0</v>
      </c>
      <c r="G126" s="379">
        <f t="shared" si="37"/>
        <v>0</v>
      </c>
      <c r="H126" s="385">
        <f t="shared" si="37"/>
        <v>0</v>
      </c>
      <c r="I126" s="385">
        <f t="shared" si="37"/>
        <v>90923</v>
      </c>
      <c r="J126" s="385">
        <f t="shared" si="37"/>
        <v>0</v>
      </c>
      <c r="K126" s="385">
        <f t="shared" si="37"/>
        <v>0</v>
      </c>
      <c r="L126" s="385">
        <f t="shared" si="37"/>
        <v>0</v>
      </c>
      <c r="M126" s="379">
        <f t="shared" si="37"/>
        <v>0</v>
      </c>
      <c r="N126" s="296">
        <f t="shared" si="37"/>
        <v>90923</v>
      </c>
      <c r="O126" s="296">
        <f t="shared" si="37"/>
        <v>90923</v>
      </c>
      <c r="P126" s="7"/>
    </row>
    <row r="127" spans="1:16" ht="14.1" customHeight="1">
      <c r="A127" s="579">
        <v>3111</v>
      </c>
      <c r="B127" s="580" t="s">
        <v>57</v>
      </c>
      <c r="C127" s="290">
        <f>SUM(D127:M127)</f>
        <v>90923</v>
      </c>
      <c r="D127" s="378"/>
      <c r="E127" s="262"/>
      <c r="F127" s="524"/>
      <c r="G127" s="263"/>
      <c r="H127" s="264"/>
      <c r="I127" s="264">
        <v>90923</v>
      </c>
      <c r="J127" s="264"/>
      <c r="K127" s="264"/>
      <c r="L127" s="264"/>
      <c r="M127" s="263"/>
      <c r="N127" s="265">
        <v>90923</v>
      </c>
      <c r="O127" s="266">
        <v>90923</v>
      </c>
      <c r="P127" s="7"/>
    </row>
    <row r="128" spans="1:16" ht="14.1" customHeight="1">
      <c r="A128" s="579">
        <v>3114</v>
      </c>
      <c r="B128" s="580" t="s">
        <v>59</v>
      </c>
      <c r="C128" s="290">
        <f>SUM(D128:M128)</f>
        <v>0</v>
      </c>
      <c r="D128" s="378"/>
      <c r="E128" s="262"/>
      <c r="F128" s="524"/>
      <c r="G128" s="263"/>
      <c r="H128" s="264"/>
      <c r="I128" s="264"/>
      <c r="J128" s="264"/>
      <c r="K128" s="264"/>
      <c r="L128" s="264"/>
      <c r="M128" s="263"/>
      <c r="N128" s="265"/>
      <c r="O128" s="266"/>
      <c r="P128" s="7"/>
    </row>
    <row r="129" spans="1:16" ht="14.1" customHeight="1" thickBot="1">
      <c r="A129" s="706">
        <v>313</v>
      </c>
      <c r="B129" s="707" t="s">
        <v>19</v>
      </c>
      <c r="C129" s="747">
        <f t="shared" ref="C129:N129" si="38">SUM(C130:C131)</f>
        <v>0</v>
      </c>
      <c r="D129" s="747">
        <f t="shared" si="38"/>
        <v>0</v>
      </c>
      <c r="E129" s="748">
        <f t="shared" si="38"/>
        <v>0</v>
      </c>
      <c r="F129" s="749">
        <f t="shared" si="38"/>
        <v>0</v>
      </c>
      <c r="G129" s="750">
        <f t="shared" si="38"/>
        <v>0</v>
      </c>
      <c r="H129" s="751">
        <f t="shared" si="38"/>
        <v>0</v>
      </c>
      <c r="I129" s="751">
        <f t="shared" si="38"/>
        <v>0</v>
      </c>
      <c r="J129" s="751">
        <f t="shared" si="38"/>
        <v>0</v>
      </c>
      <c r="K129" s="751">
        <f t="shared" si="38"/>
        <v>0</v>
      </c>
      <c r="L129" s="751">
        <f t="shared" si="38"/>
        <v>0</v>
      </c>
      <c r="M129" s="750">
        <f t="shared" si="38"/>
        <v>0</v>
      </c>
      <c r="N129" s="747">
        <f t="shared" si="38"/>
        <v>0</v>
      </c>
      <c r="O129" s="752">
        <v>0</v>
      </c>
      <c r="P129" s="7"/>
    </row>
    <row r="130" spans="1:16" ht="14.1" customHeight="1">
      <c r="A130" s="739">
        <v>3132</v>
      </c>
      <c r="B130" s="598" t="s">
        <v>61</v>
      </c>
      <c r="C130" s="373">
        <f>SUM(D130:M130)</f>
        <v>0</v>
      </c>
      <c r="D130" s="740"/>
      <c r="E130" s="741"/>
      <c r="F130" s="742"/>
      <c r="G130" s="743"/>
      <c r="H130" s="744"/>
      <c r="I130" s="744"/>
      <c r="J130" s="744"/>
      <c r="K130" s="744"/>
      <c r="L130" s="744"/>
      <c r="M130" s="743"/>
      <c r="N130" s="745"/>
      <c r="O130" s="746"/>
      <c r="P130" s="7"/>
    </row>
    <row r="131" spans="1:16" ht="14.1" customHeight="1" thickBot="1">
      <c r="A131" s="585">
        <v>3133</v>
      </c>
      <c r="B131" s="586" t="s">
        <v>62</v>
      </c>
      <c r="C131" s="292">
        <f>SUM(D131:M131)</f>
        <v>0</v>
      </c>
      <c r="D131" s="374"/>
      <c r="E131" s="205"/>
      <c r="F131" s="206"/>
      <c r="G131" s="321"/>
      <c r="H131" s="207"/>
      <c r="I131" s="207"/>
      <c r="J131" s="207"/>
      <c r="K131" s="207"/>
      <c r="L131" s="207"/>
      <c r="M131" s="321"/>
      <c r="N131" s="208"/>
      <c r="O131" s="209"/>
      <c r="P131" s="7"/>
    </row>
    <row r="132" spans="1:16" ht="14.1" customHeight="1" thickBot="1">
      <c r="A132" s="677">
        <v>32</v>
      </c>
      <c r="B132" s="657" t="s">
        <v>8</v>
      </c>
      <c r="C132" s="419">
        <f>C133+C139+C143+C145</f>
        <v>2000</v>
      </c>
      <c r="D132" s="419">
        <f t="shared" ref="D132:O132" si="39">D133+D139+D143+D145</f>
        <v>0</v>
      </c>
      <c r="E132" s="342">
        <f t="shared" si="39"/>
        <v>0</v>
      </c>
      <c r="F132" s="343">
        <f t="shared" si="39"/>
        <v>0</v>
      </c>
      <c r="G132" s="344">
        <f t="shared" si="39"/>
        <v>0</v>
      </c>
      <c r="H132" s="344">
        <f t="shared" si="39"/>
        <v>0</v>
      </c>
      <c r="I132" s="344">
        <f t="shared" si="39"/>
        <v>2000</v>
      </c>
      <c r="J132" s="344">
        <f t="shared" si="39"/>
        <v>0</v>
      </c>
      <c r="K132" s="344">
        <f t="shared" si="39"/>
        <v>0</v>
      </c>
      <c r="L132" s="344">
        <f t="shared" si="39"/>
        <v>0</v>
      </c>
      <c r="M132" s="343">
        <f t="shared" si="39"/>
        <v>0</v>
      </c>
      <c r="N132" s="419">
        <f t="shared" si="39"/>
        <v>2000</v>
      </c>
      <c r="O132" s="419">
        <f t="shared" si="39"/>
        <v>2000</v>
      </c>
      <c r="P132" s="7"/>
    </row>
    <row r="133" spans="1:16" ht="14.1" customHeight="1">
      <c r="A133" s="587">
        <v>322</v>
      </c>
      <c r="B133" s="588" t="s">
        <v>24</v>
      </c>
      <c r="C133" s="297">
        <f>SUM(C134:C138)</f>
        <v>1000</v>
      </c>
      <c r="D133" s="297">
        <f t="shared" ref="D133:O133" si="40">SUM(D134:D138)</f>
        <v>0</v>
      </c>
      <c r="E133" s="383">
        <f t="shared" si="40"/>
        <v>0</v>
      </c>
      <c r="F133" s="525">
        <f t="shared" si="40"/>
        <v>0</v>
      </c>
      <c r="G133" s="380">
        <f t="shared" si="40"/>
        <v>0</v>
      </c>
      <c r="H133" s="386">
        <f t="shared" si="40"/>
        <v>0</v>
      </c>
      <c r="I133" s="386">
        <f t="shared" si="40"/>
        <v>1000</v>
      </c>
      <c r="J133" s="386">
        <f t="shared" si="40"/>
        <v>0</v>
      </c>
      <c r="K133" s="386">
        <f t="shared" si="40"/>
        <v>0</v>
      </c>
      <c r="L133" s="386">
        <f t="shared" si="40"/>
        <v>0</v>
      </c>
      <c r="M133" s="380">
        <f t="shared" si="40"/>
        <v>0</v>
      </c>
      <c r="N133" s="297">
        <f t="shared" si="40"/>
        <v>1000</v>
      </c>
      <c r="O133" s="297">
        <f t="shared" si="40"/>
        <v>1000</v>
      </c>
      <c r="P133" s="7"/>
    </row>
    <row r="134" spans="1:16" ht="14.1" customHeight="1">
      <c r="A134" s="579">
        <v>3221</v>
      </c>
      <c r="B134" s="598" t="s">
        <v>66</v>
      </c>
      <c r="C134" s="290">
        <f t="shared" ref="C134:C146" si="41">SUM(D134:M134)</f>
        <v>0</v>
      </c>
      <c r="D134" s="378"/>
      <c r="E134" s="262"/>
      <c r="F134" s="524"/>
      <c r="G134" s="263"/>
      <c r="H134" s="264"/>
      <c r="I134" s="264"/>
      <c r="J134" s="264"/>
      <c r="K134" s="264"/>
      <c r="L134" s="264"/>
      <c r="M134" s="263"/>
      <c r="N134" s="265"/>
      <c r="O134" s="266"/>
      <c r="P134" s="7"/>
    </row>
    <row r="135" spans="1:16" ht="14.1" customHeight="1">
      <c r="A135" s="579">
        <v>3222</v>
      </c>
      <c r="B135" s="598" t="s">
        <v>67</v>
      </c>
      <c r="C135" s="290">
        <f t="shared" si="41"/>
        <v>0</v>
      </c>
      <c r="D135" s="378"/>
      <c r="E135" s="262"/>
      <c r="F135" s="524"/>
      <c r="G135" s="263"/>
      <c r="H135" s="264"/>
      <c r="I135" s="264"/>
      <c r="J135" s="264"/>
      <c r="K135" s="264"/>
      <c r="L135" s="264"/>
      <c r="M135" s="263"/>
      <c r="N135" s="265"/>
      <c r="O135" s="266"/>
      <c r="P135" s="7"/>
    </row>
    <row r="136" spans="1:16" ht="14.1" customHeight="1">
      <c r="A136" s="579">
        <v>3224</v>
      </c>
      <c r="B136" s="598" t="s">
        <v>69</v>
      </c>
      <c r="C136" s="290">
        <f t="shared" si="41"/>
        <v>1000</v>
      </c>
      <c r="D136" s="378"/>
      <c r="E136" s="262"/>
      <c r="F136" s="524"/>
      <c r="G136" s="263"/>
      <c r="H136" s="264"/>
      <c r="I136" s="264">
        <v>1000</v>
      </c>
      <c r="J136" s="264"/>
      <c r="K136" s="264"/>
      <c r="L136" s="264"/>
      <c r="M136" s="263"/>
      <c r="N136" s="265">
        <v>1000</v>
      </c>
      <c r="O136" s="266">
        <v>1000</v>
      </c>
      <c r="P136" s="7"/>
    </row>
    <row r="137" spans="1:16" ht="14.1" customHeight="1">
      <c r="A137" s="579">
        <v>3225</v>
      </c>
      <c r="B137" s="598" t="s">
        <v>70</v>
      </c>
      <c r="C137" s="290">
        <f t="shared" si="41"/>
        <v>0</v>
      </c>
      <c r="D137" s="378"/>
      <c r="E137" s="262"/>
      <c r="F137" s="524"/>
      <c r="G137" s="263"/>
      <c r="H137" s="264"/>
      <c r="I137" s="264"/>
      <c r="J137" s="264"/>
      <c r="K137" s="264"/>
      <c r="L137" s="264"/>
      <c r="M137" s="263"/>
      <c r="N137" s="265"/>
      <c r="O137" s="266"/>
      <c r="P137" s="7"/>
    </row>
    <row r="138" spans="1:16" ht="14.1" customHeight="1">
      <c r="A138" s="579">
        <v>3227</v>
      </c>
      <c r="B138" s="598" t="s">
        <v>71</v>
      </c>
      <c r="C138" s="290">
        <f t="shared" si="41"/>
        <v>0</v>
      </c>
      <c r="D138" s="378"/>
      <c r="E138" s="262"/>
      <c r="F138" s="524"/>
      <c r="G138" s="263"/>
      <c r="H138" s="264"/>
      <c r="I138" s="264"/>
      <c r="J138" s="264"/>
      <c r="K138" s="264"/>
      <c r="L138" s="264"/>
      <c r="M138" s="263"/>
      <c r="N138" s="265"/>
      <c r="O138" s="266"/>
      <c r="P138" s="7"/>
    </row>
    <row r="139" spans="1:16" ht="14.1" customHeight="1">
      <c r="A139" s="581">
        <v>323</v>
      </c>
      <c r="B139" s="368" t="s">
        <v>21</v>
      </c>
      <c r="C139" s="297">
        <f t="shared" ref="C139:O139" si="42">SUM(C140:C142)</f>
        <v>1000</v>
      </c>
      <c r="D139" s="297">
        <f t="shared" si="42"/>
        <v>0</v>
      </c>
      <c r="E139" s="383">
        <f t="shared" si="42"/>
        <v>0</v>
      </c>
      <c r="F139" s="525">
        <f t="shared" si="42"/>
        <v>0</v>
      </c>
      <c r="G139" s="380">
        <f t="shared" si="42"/>
        <v>0</v>
      </c>
      <c r="H139" s="386">
        <f t="shared" si="42"/>
        <v>0</v>
      </c>
      <c r="I139" s="386">
        <f t="shared" si="42"/>
        <v>1000</v>
      </c>
      <c r="J139" s="386">
        <f t="shared" si="42"/>
        <v>0</v>
      </c>
      <c r="K139" s="386">
        <f t="shared" si="42"/>
        <v>0</v>
      </c>
      <c r="L139" s="386">
        <f t="shared" si="42"/>
        <v>0</v>
      </c>
      <c r="M139" s="380">
        <f t="shared" si="42"/>
        <v>0</v>
      </c>
      <c r="N139" s="297">
        <f t="shared" si="42"/>
        <v>1000</v>
      </c>
      <c r="O139" s="297">
        <f t="shared" si="42"/>
        <v>1000</v>
      </c>
      <c r="P139" s="7"/>
    </row>
    <row r="140" spans="1:16" ht="14.1" customHeight="1">
      <c r="A140" s="582">
        <v>3231</v>
      </c>
      <c r="B140" s="583" t="s">
        <v>72</v>
      </c>
      <c r="C140" s="290">
        <f t="shared" si="41"/>
        <v>0</v>
      </c>
      <c r="D140" s="378"/>
      <c r="E140" s="262"/>
      <c r="F140" s="524"/>
      <c r="G140" s="263"/>
      <c r="H140" s="264"/>
      <c r="I140" s="264"/>
      <c r="J140" s="264"/>
      <c r="K140" s="264"/>
      <c r="L140" s="264"/>
      <c r="M140" s="263"/>
      <c r="N140" s="265"/>
      <c r="O140" s="266"/>
      <c r="P140" s="7"/>
    </row>
    <row r="141" spans="1:16" ht="14.1" customHeight="1">
      <c r="A141" s="582">
        <v>3236</v>
      </c>
      <c r="B141" s="583" t="s">
        <v>77</v>
      </c>
      <c r="C141" s="290">
        <f t="shared" si="41"/>
        <v>0</v>
      </c>
      <c r="D141" s="378"/>
      <c r="E141" s="262"/>
      <c r="F141" s="524"/>
      <c r="G141" s="263"/>
      <c r="H141" s="264"/>
      <c r="I141" s="264"/>
      <c r="J141" s="264"/>
      <c r="K141" s="264"/>
      <c r="L141" s="264"/>
      <c r="M141" s="263"/>
      <c r="N141" s="265"/>
      <c r="O141" s="266"/>
      <c r="P141" s="7"/>
    </row>
    <row r="142" spans="1:16" ht="14.1" customHeight="1">
      <c r="A142" s="582">
        <v>3239</v>
      </c>
      <c r="B142" s="583" t="s">
        <v>80</v>
      </c>
      <c r="C142" s="290">
        <f t="shared" si="41"/>
        <v>1000</v>
      </c>
      <c r="D142" s="378"/>
      <c r="E142" s="262"/>
      <c r="F142" s="524"/>
      <c r="G142" s="263"/>
      <c r="H142" s="264"/>
      <c r="I142" s="264">
        <v>1000</v>
      </c>
      <c r="J142" s="264"/>
      <c r="K142" s="264"/>
      <c r="L142" s="264"/>
      <c r="M142" s="263"/>
      <c r="N142" s="265">
        <v>1000</v>
      </c>
      <c r="O142" s="266">
        <v>1000</v>
      </c>
      <c r="P142" s="7"/>
    </row>
    <row r="143" spans="1:16" ht="25.5" customHeight="1">
      <c r="A143" s="581">
        <v>324</v>
      </c>
      <c r="B143" s="599" t="s">
        <v>22</v>
      </c>
      <c r="C143" s="297">
        <f>C144</f>
        <v>0</v>
      </c>
      <c r="D143" s="297">
        <f t="shared" ref="D143:N143" si="43">D144</f>
        <v>0</v>
      </c>
      <c r="E143" s="383">
        <f t="shared" si="43"/>
        <v>0</v>
      </c>
      <c r="F143" s="525">
        <f t="shared" si="43"/>
        <v>0</v>
      </c>
      <c r="G143" s="380">
        <f t="shared" si="43"/>
        <v>0</v>
      </c>
      <c r="H143" s="386">
        <f t="shared" si="43"/>
        <v>0</v>
      </c>
      <c r="I143" s="386">
        <f t="shared" si="43"/>
        <v>0</v>
      </c>
      <c r="J143" s="386">
        <f t="shared" si="43"/>
        <v>0</v>
      </c>
      <c r="K143" s="386">
        <f t="shared" si="43"/>
        <v>0</v>
      </c>
      <c r="L143" s="386">
        <f t="shared" si="43"/>
        <v>0</v>
      </c>
      <c r="M143" s="380">
        <f t="shared" si="43"/>
        <v>0</v>
      </c>
      <c r="N143" s="297">
        <f t="shared" si="43"/>
        <v>0</v>
      </c>
      <c r="O143" s="430">
        <v>0</v>
      </c>
      <c r="P143" s="7"/>
    </row>
    <row r="144" spans="1:16" ht="27.75" customHeight="1">
      <c r="A144" s="603">
        <v>3241</v>
      </c>
      <c r="B144" s="589" t="s">
        <v>22</v>
      </c>
      <c r="C144" s="290">
        <f t="shared" si="41"/>
        <v>0</v>
      </c>
      <c r="D144" s="378"/>
      <c r="E144" s="262"/>
      <c r="F144" s="524"/>
      <c r="G144" s="263"/>
      <c r="H144" s="264"/>
      <c r="I144" s="264"/>
      <c r="J144" s="264"/>
      <c r="K144" s="264"/>
      <c r="L144" s="264"/>
      <c r="M144" s="263"/>
      <c r="N144" s="265"/>
      <c r="O144" s="266"/>
      <c r="P144" s="7"/>
    </row>
    <row r="145" spans="1:16" ht="14.1" customHeight="1">
      <c r="A145" s="627">
        <v>329</v>
      </c>
      <c r="B145" s="366" t="s">
        <v>9</v>
      </c>
      <c r="C145" s="297">
        <f t="shared" ref="C145:N145" si="44">SUM(C146:C146)</f>
        <v>0</v>
      </c>
      <c r="D145" s="297">
        <f t="shared" si="44"/>
        <v>0</v>
      </c>
      <c r="E145" s="383">
        <f t="shared" si="44"/>
        <v>0</v>
      </c>
      <c r="F145" s="525">
        <f t="shared" si="44"/>
        <v>0</v>
      </c>
      <c r="G145" s="380">
        <f t="shared" si="44"/>
        <v>0</v>
      </c>
      <c r="H145" s="386">
        <f t="shared" si="44"/>
        <v>0</v>
      </c>
      <c r="I145" s="386">
        <f t="shared" si="44"/>
        <v>0</v>
      </c>
      <c r="J145" s="386">
        <f t="shared" si="44"/>
        <v>0</v>
      </c>
      <c r="K145" s="386">
        <f t="shared" si="44"/>
        <v>0</v>
      </c>
      <c r="L145" s="386">
        <f t="shared" si="44"/>
        <v>0</v>
      </c>
      <c r="M145" s="380">
        <f t="shared" si="44"/>
        <v>0</v>
      </c>
      <c r="N145" s="297">
        <f t="shared" si="44"/>
        <v>0</v>
      </c>
      <c r="O145" s="430">
        <v>0</v>
      </c>
      <c r="P145" s="7"/>
    </row>
    <row r="146" spans="1:16" ht="14.1" customHeight="1" thickBot="1">
      <c r="A146" s="584">
        <v>3299</v>
      </c>
      <c r="B146" s="628" t="s">
        <v>9</v>
      </c>
      <c r="C146" s="290">
        <f t="shared" si="41"/>
        <v>0</v>
      </c>
      <c r="D146" s="378"/>
      <c r="E146" s="262"/>
      <c r="F146" s="524"/>
      <c r="G146" s="263"/>
      <c r="H146" s="264"/>
      <c r="I146" s="264"/>
      <c r="J146" s="264"/>
      <c r="K146" s="264"/>
      <c r="L146" s="264"/>
      <c r="M146" s="263"/>
      <c r="N146" s="265"/>
      <c r="O146" s="266"/>
      <c r="P146" s="7"/>
    </row>
    <row r="147" spans="1:16" ht="27.75" customHeight="1" thickBot="1">
      <c r="A147" s="575">
        <v>4</v>
      </c>
      <c r="B147" s="607" t="s">
        <v>163</v>
      </c>
      <c r="C147" s="231">
        <f>C148</f>
        <v>0</v>
      </c>
      <c r="D147" s="231">
        <f t="shared" ref="D147:N149" si="45">D148</f>
        <v>0</v>
      </c>
      <c r="E147" s="153">
        <f t="shared" si="45"/>
        <v>0</v>
      </c>
      <c r="F147" s="156">
        <f t="shared" si="45"/>
        <v>0</v>
      </c>
      <c r="G147" s="152">
        <f t="shared" si="45"/>
        <v>0</v>
      </c>
      <c r="H147" s="155">
        <f t="shared" si="45"/>
        <v>0</v>
      </c>
      <c r="I147" s="155">
        <f t="shared" si="45"/>
        <v>0</v>
      </c>
      <c r="J147" s="155">
        <f t="shared" si="45"/>
        <v>0</v>
      </c>
      <c r="K147" s="155">
        <f t="shared" si="45"/>
        <v>0</v>
      </c>
      <c r="L147" s="155">
        <f t="shared" si="45"/>
        <v>0</v>
      </c>
      <c r="M147" s="152">
        <f t="shared" si="45"/>
        <v>0</v>
      </c>
      <c r="N147" s="231">
        <f t="shared" si="45"/>
        <v>0</v>
      </c>
      <c r="O147" s="114">
        <v>0</v>
      </c>
      <c r="P147" s="7"/>
    </row>
    <row r="148" spans="1:16" ht="30.75" customHeight="1" thickBot="1">
      <c r="A148" s="618">
        <v>42</v>
      </c>
      <c r="B148" s="608" t="s">
        <v>108</v>
      </c>
      <c r="C148" s="339">
        <f>C149</f>
        <v>0</v>
      </c>
      <c r="D148" s="339">
        <f t="shared" si="45"/>
        <v>0</v>
      </c>
      <c r="E148" s="369">
        <f t="shared" si="45"/>
        <v>0</v>
      </c>
      <c r="F148" s="526">
        <f t="shared" si="45"/>
        <v>0</v>
      </c>
      <c r="G148" s="404">
        <f t="shared" si="45"/>
        <v>0</v>
      </c>
      <c r="H148" s="370">
        <f t="shared" si="45"/>
        <v>0</v>
      </c>
      <c r="I148" s="370">
        <f t="shared" si="45"/>
        <v>0</v>
      </c>
      <c r="J148" s="370">
        <f t="shared" si="45"/>
        <v>0</v>
      </c>
      <c r="K148" s="370">
        <f t="shared" si="45"/>
        <v>0</v>
      </c>
      <c r="L148" s="370">
        <f t="shared" si="45"/>
        <v>0</v>
      </c>
      <c r="M148" s="404">
        <f t="shared" si="45"/>
        <v>0</v>
      </c>
      <c r="N148" s="339">
        <f t="shared" si="45"/>
        <v>0</v>
      </c>
      <c r="O148" s="437">
        <v>0</v>
      </c>
      <c r="P148" s="7"/>
    </row>
    <row r="149" spans="1:16" ht="15.75" customHeight="1">
      <c r="A149" s="629">
        <v>422</v>
      </c>
      <c r="B149" s="630" t="s">
        <v>25</v>
      </c>
      <c r="C149" s="439">
        <f>C150</f>
        <v>0</v>
      </c>
      <c r="D149" s="439">
        <f t="shared" si="45"/>
        <v>0</v>
      </c>
      <c r="E149" s="440">
        <f t="shared" si="45"/>
        <v>0</v>
      </c>
      <c r="F149" s="527">
        <f t="shared" si="45"/>
        <v>0</v>
      </c>
      <c r="G149" s="441">
        <f t="shared" si="45"/>
        <v>0</v>
      </c>
      <c r="H149" s="403">
        <f t="shared" si="45"/>
        <v>0</v>
      </c>
      <c r="I149" s="403">
        <f t="shared" si="45"/>
        <v>0</v>
      </c>
      <c r="J149" s="403">
        <f t="shared" si="45"/>
        <v>0</v>
      </c>
      <c r="K149" s="403">
        <f t="shared" si="45"/>
        <v>0</v>
      </c>
      <c r="L149" s="403">
        <f t="shared" si="45"/>
        <v>0</v>
      </c>
      <c r="M149" s="441">
        <f t="shared" si="45"/>
        <v>0</v>
      </c>
      <c r="N149" s="439">
        <f t="shared" si="45"/>
        <v>0</v>
      </c>
      <c r="O149" s="442">
        <v>0</v>
      </c>
      <c r="P149" s="7"/>
    </row>
    <row r="150" spans="1:16" ht="15" customHeight="1" thickBot="1">
      <c r="A150" s="585">
        <v>4223</v>
      </c>
      <c r="B150" s="586" t="s">
        <v>90</v>
      </c>
      <c r="C150" s="290">
        <f>SUM(D150:M150)</f>
        <v>0</v>
      </c>
      <c r="D150" s="374"/>
      <c r="E150" s="205"/>
      <c r="F150" s="206"/>
      <c r="G150" s="206"/>
      <c r="H150" s="207"/>
      <c r="I150" s="207"/>
      <c r="J150" s="207"/>
      <c r="K150" s="207"/>
      <c r="L150" s="207"/>
      <c r="M150" s="321"/>
      <c r="N150" s="208"/>
      <c r="O150" s="209"/>
      <c r="P150" s="7"/>
    </row>
    <row r="151" spans="1:16" ht="15.75" customHeight="1" thickBot="1">
      <c r="A151" s="631" t="s">
        <v>100</v>
      </c>
      <c r="B151" s="781" t="s">
        <v>106</v>
      </c>
      <c r="C151" s="782"/>
      <c r="D151" s="782"/>
      <c r="E151" s="782"/>
      <c r="F151" s="782"/>
      <c r="G151" s="782"/>
      <c r="H151" s="782"/>
      <c r="I151" s="782"/>
      <c r="J151" s="782"/>
      <c r="K151" s="782"/>
      <c r="L151" s="782"/>
      <c r="M151" s="782"/>
      <c r="N151" s="782"/>
      <c r="O151" s="783"/>
      <c r="P151" s="7"/>
    </row>
    <row r="152" spans="1:16" ht="14.25" customHeight="1" thickBot="1">
      <c r="A152" s="632">
        <v>3</v>
      </c>
      <c r="B152" s="574" t="s">
        <v>11</v>
      </c>
      <c r="C152" s="619">
        <f>C153+C156</f>
        <v>0</v>
      </c>
      <c r="D152" s="634">
        <f t="shared" ref="D152:O152" si="46">D153+D156</f>
        <v>0</v>
      </c>
      <c r="E152" s="621">
        <f t="shared" si="46"/>
        <v>0</v>
      </c>
      <c r="F152" s="635">
        <f t="shared" si="46"/>
        <v>0</v>
      </c>
      <c r="G152" s="636">
        <f t="shared" si="46"/>
        <v>0</v>
      </c>
      <c r="H152" s="624">
        <f t="shared" si="46"/>
        <v>0</v>
      </c>
      <c r="I152" s="624">
        <f t="shared" si="46"/>
        <v>0</v>
      </c>
      <c r="J152" s="624">
        <f t="shared" si="46"/>
        <v>0</v>
      </c>
      <c r="K152" s="624">
        <f t="shared" si="46"/>
        <v>0</v>
      </c>
      <c r="L152" s="624">
        <f t="shared" si="46"/>
        <v>0</v>
      </c>
      <c r="M152" s="636">
        <f t="shared" si="46"/>
        <v>0</v>
      </c>
      <c r="N152" s="619">
        <f t="shared" si="46"/>
        <v>0</v>
      </c>
      <c r="O152" s="619">
        <f t="shared" si="46"/>
        <v>0</v>
      </c>
      <c r="P152" s="7"/>
    </row>
    <row r="153" spans="1:16" ht="15" customHeight="1" thickBot="1">
      <c r="A153" s="618">
        <v>31</v>
      </c>
      <c r="B153" s="576" t="s">
        <v>7</v>
      </c>
      <c r="C153" s="619">
        <f>C154</f>
        <v>0</v>
      </c>
      <c r="D153" s="634">
        <f t="shared" ref="D153:O154" si="47">D154</f>
        <v>0</v>
      </c>
      <c r="E153" s="621">
        <f t="shared" si="47"/>
        <v>0</v>
      </c>
      <c r="F153" s="635">
        <f t="shared" si="47"/>
        <v>0</v>
      </c>
      <c r="G153" s="623">
        <f t="shared" si="47"/>
        <v>0</v>
      </c>
      <c r="H153" s="624">
        <f t="shared" si="47"/>
        <v>0</v>
      </c>
      <c r="I153" s="624">
        <f t="shared" si="47"/>
        <v>0</v>
      </c>
      <c r="J153" s="624"/>
      <c r="K153" s="624">
        <f t="shared" si="47"/>
        <v>0</v>
      </c>
      <c r="L153" s="624">
        <f t="shared" si="47"/>
        <v>0</v>
      </c>
      <c r="M153" s="623">
        <f t="shared" si="47"/>
        <v>0</v>
      </c>
      <c r="N153" s="619">
        <f t="shared" si="47"/>
        <v>0</v>
      </c>
      <c r="O153" s="619">
        <f t="shared" si="47"/>
        <v>0</v>
      </c>
      <c r="P153" s="7"/>
    </row>
    <row r="154" spans="1:16" ht="14.1" customHeight="1">
      <c r="A154" s="577">
        <v>311</v>
      </c>
      <c r="B154" s="578" t="s">
        <v>18</v>
      </c>
      <c r="C154" s="388">
        <f>C155</f>
        <v>0</v>
      </c>
      <c r="D154" s="538">
        <f t="shared" si="47"/>
        <v>0</v>
      </c>
      <c r="E154" s="389">
        <f t="shared" si="47"/>
        <v>0</v>
      </c>
      <c r="F154" s="390">
        <f t="shared" si="47"/>
        <v>0</v>
      </c>
      <c r="G154" s="387">
        <f t="shared" si="47"/>
        <v>0</v>
      </c>
      <c r="H154" s="391">
        <f t="shared" si="47"/>
        <v>0</v>
      </c>
      <c r="I154" s="391">
        <f t="shared" si="47"/>
        <v>0</v>
      </c>
      <c r="J154" s="391">
        <f t="shared" si="47"/>
        <v>0</v>
      </c>
      <c r="K154" s="391">
        <f t="shared" si="47"/>
        <v>0</v>
      </c>
      <c r="L154" s="391">
        <f t="shared" si="47"/>
        <v>0</v>
      </c>
      <c r="M154" s="387">
        <f t="shared" si="47"/>
        <v>0</v>
      </c>
      <c r="N154" s="326">
        <f t="shared" si="47"/>
        <v>0</v>
      </c>
      <c r="O154" s="326">
        <f t="shared" si="47"/>
        <v>0</v>
      </c>
      <c r="P154" s="7"/>
    </row>
    <row r="155" spans="1:16" ht="14.1" customHeight="1" thickBot="1">
      <c r="A155" s="579">
        <v>3111</v>
      </c>
      <c r="B155" s="580" t="s">
        <v>57</v>
      </c>
      <c r="C155" s="290">
        <f>SUM(D155:M155)</f>
        <v>0</v>
      </c>
      <c r="D155" s="539"/>
      <c r="E155" s="262"/>
      <c r="F155" s="382"/>
      <c r="G155" s="263"/>
      <c r="H155" s="264"/>
      <c r="I155" s="264"/>
      <c r="J155" s="264"/>
      <c r="K155" s="264"/>
      <c r="L155" s="264"/>
      <c r="M155" s="263"/>
      <c r="N155" s="265"/>
      <c r="O155" s="266"/>
      <c r="P155" s="7"/>
    </row>
    <row r="156" spans="1:16" ht="16.5" customHeight="1" thickBot="1">
      <c r="A156" s="575">
        <v>32</v>
      </c>
      <c r="B156" s="576" t="s">
        <v>8</v>
      </c>
      <c r="C156" s="231">
        <f>C157+C159</f>
        <v>0</v>
      </c>
      <c r="D156" s="227">
        <f t="shared" ref="D156:O156" si="48">D157+D159</f>
        <v>0</v>
      </c>
      <c r="E156" s="153">
        <f t="shared" si="48"/>
        <v>0</v>
      </c>
      <c r="F156" s="154">
        <f t="shared" si="48"/>
        <v>0</v>
      </c>
      <c r="G156" s="152">
        <f t="shared" si="48"/>
        <v>0</v>
      </c>
      <c r="H156" s="155">
        <f t="shared" si="48"/>
        <v>0</v>
      </c>
      <c r="I156" s="155">
        <f t="shared" si="48"/>
        <v>0</v>
      </c>
      <c r="J156" s="155">
        <f t="shared" si="48"/>
        <v>0</v>
      </c>
      <c r="K156" s="155">
        <f t="shared" si="48"/>
        <v>0</v>
      </c>
      <c r="L156" s="155">
        <f t="shared" si="48"/>
        <v>0</v>
      </c>
      <c r="M156" s="152">
        <f t="shared" si="48"/>
        <v>0</v>
      </c>
      <c r="N156" s="231">
        <f t="shared" si="48"/>
        <v>0</v>
      </c>
      <c r="O156" s="231">
        <f t="shared" si="48"/>
        <v>0</v>
      </c>
      <c r="P156" s="7"/>
    </row>
    <row r="157" spans="1:16" ht="14.1" customHeight="1">
      <c r="A157" s="587">
        <v>322</v>
      </c>
      <c r="B157" s="588" t="s">
        <v>24</v>
      </c>
      <c r="C157" s="297">
        <f>C158</f>
        <v>0</v>
      </c>
      <c r="D157" s="540">
        <f t="shared" ref="D157:O157" si="49">D158</f>
        <v>0</v>
      </c>
      <c r="E157" s="383">
        <f t="shared" si="49"/>
        <v>0</v>
      </c>
      <c r="F157" s="384">
        <f t="shared" si="49"/>
        <v>0</v>
      </c>
      <c r="G157" s="380">
        <f t="shared" si="49"/>
        <v>0</v>
      </c>
      <c r="H157" s="386">
        <f t="shared" si="49"/>
        <v>0</v>
      </c>
      <c r="I157" s="386">
        <f t="shared" si="49"/>
        <v>0</v>
      </c>
      <c r="J157" s="386">
        <f t="shared" si="49"/>
        <v>0</v>
      </c>
      <c r="K157" s="386">
        <f t="shared" si="49"/>
        <v>0</v>
      </c>
      <c r="L157" s="386">
        <f t="shared" si="49"/>
        <v>0</v>
      </c>
      <c r="M157" s="380">
        <f t="shared" si="49"/>
        <v>0</v>
      </c>
      <c r="N157" s="297">
        <f t="shared" si="49"/>
        <v>0</v>
      </c>
      <c r="O157" s="297">
        <f t="shared" si="49"/>
        <v>0</v>
      </c>
      <c r="P157" s="7"/>
    </row>
    <row r="158" spans="1:16" ht="14.1" customHeight="1">
      <c r="A158" s="579">
        <v>3222</v>
      </c>
      <c r="B158" s="598" t="s">
        <v>67</v>
      </c>
      <c r="C158" s="290">
        <f>SUM(D158:M158)</f>
        <v>0</v>
      </c>
      <c r="D158" s="539"/>
      <c r="E158" s="262"/>
      <c r="F158" s="382"/>
      <c r="G158" s="263"/>
      <c r="H158" s="264"/>
      <c r="I158" s="264"/>
      <c r="J158" s="264"/>
      <c r="K158" s="264"/>
      <c r="L158" s="264"/>
      <c r="M158" s="263"/>
      <c r="N158" s="265"/>
      <c r="O158" s="266"/>
      <c r="P158" s="7"/>
    </row>
    <row r="159" spans="1:16" ht="14.1" customHeight="1">
      <c r="A159" s="581">
        <v>323</v>
      </c>
      <c r="B159" s="368" t="s">
        <v>21</v>
      </c>
      <c r="C159" s="297">
        <f t="shared" ref="C159:O159" si="50">SUM(C160:C160)</f>
        <v>0</v>
      </c>
      <c r="D159" s="540">
        <f t="shared" si="50"/>
        <v>0</v>
      </c>
      <c r="E159" s="383">
        <f t="shared" si="50"/>
        <v>0</v>
      </c>
      <c r="F159" s="384">
        <f t="shared" si="50"/>
        <v>0</v>
      </c>
      <c r="G159" s="380">
        <f t="shared" si="50"/>
        <v>0</v>
      </c>
      <c r="H159" s="386">
        <f t="shared" si="50"/>
        <v>0</v>
      </c>
      <c r="I159" s="386">
        <f t="shared" si="50"/>
        <v>0</v>
      </c>
      <c r="J159" s="386">
        <f t="shared" si="50"/>
        <v>0</v>
      </c>
      <c r="K159" s="386">
        <f t="shared" si="50"/>
        <v>0</v>
      </c>
      <c r="L159" s="386">
        <f t="shared" si="50"/>
        <v>0</v>
      </c>
      <c r="M159" s="380">
        <f t="shared" si="50"/>
        <v>0</v>
      </c>
      <c r="N159" s="297">
        <f t="shared" si="50"/>
        <v>0</v>
      </c>
      <c r="O159" s="297">
        <f t="shared" si="50"/>
        <v>0</v>
      </c>
      <c r="P159" s="7"/>
    </row>
    <row r="160" spans="1:16" ht="14.1" customHeight="1" thickBot="1">
      <c r="A160" s="603">
        <v>3237</v>
      </c>
      <c r="B160" s="601" t="s">
        <v>78</v>
      </c>
      <c r="C160" s="291">
        <f>SUM(D160:M160)</f>
        <v>0</v>
      </c>
      <c r="D160" s="333"/>
      <c r="E160" s="334"/>
      <c r="F160" s="335"/>
      <c r="G160" s="513"/>
      <c r="H160" s="336"/>
      <c r="I160" s="336"/>
      <c r="J160" s="336"/>
      <c r="K160" s="336"/>
      <c r="L160" s="336"/>
      <c r="M160" s="335"/>
      <c r="N160" s="337"/>
      <c r="O160" s="338"/>
      <c r="P160" s="7"/>
    </row>
    <row r="161" spans="1:16" ht="15.75" customHeight="1" thickBot="1">
      <c r="A161" s="631" t="s">
        <v>100</v>
      </c>
      <c r="B161" s="781" t="s">
        <v>107</v>
      </c>
      <c r="C161" s="782"/>
      <c r="D161" s="782"/>
      <c r="E161" s="782"/>
      <c r="F161" s="782"/>
      <c r="G161" s="782"/>
      <c r="H161" s="782"/>
      <c r="I161" s="782"/>
      <c r="J161" s="782"/>
      <c r="K161" s="782"/>
      <c r="L161" s="782"/>
      <c r="M161" s="782"/>
      <c r="N161" s="782"/>
      <c r="O161" s="783"/>
      <c r="P161" s="7"/>
    </row>
    <row r="162" spans="1:16" ht="14.25" customHeight="1" thickBot="1">
      <c r="A162" s="618">
        <v>3</v>
      </c>
      <c r="B162" s="576" t="s">
        <v>11</v>
      </c>
      <c r="C162" s="619">
        <f>C163</f>
        <v>0</v>
      </c>
      <c r="D162" s="634">
        <f t="shared" ref="D162:O162" si="51">D163</f>
        <v>0</v>
      </c>
      <c r="E162" s="621">
        <f t="shared" si="51"/>
        <v>0</v>
      </c>
      <c r="F162" s="623">
        <f t="shared" si="51"/>
        <v>0</v>
      </c>
      <c r="G162" s="624">
        <f t="shared" si="51"/>
        <v>0</v>
      </c>
      <c r="H162" s="624">
        <f t="shared" si="51"/>
        <v>0</v>
      </c>
      <c r="I162" s="624">
        <f t="shared" si="51"/>
        <v>0</v>
      </c>
      <c r="J162" s="624">
        <f t="shared" si="51"/>
        <v>0</v>
      </c>
      <c r="K162" s="624">
        <f t="shared" si="51"/>
        <v>0</v>
      </c>
      <c r="L162" s="624">
        <f t="shared" si="51"/>
        <v>0</v>
      </c>
      <c r="M162" s="633">
        <f t="shared" si="51"/>
        <v>0</v>
      </c>
      <c r="N162" s="619">
        <f t="shared" si="51"/>
        <v>0</v>
      </c>
      <c r="O162" s="625">
        <f t="shared" si="51"/>
        <v>0</v>
      </c>
      <c r="P162" s="7"/>
    </row>
    <row r="163" spans="1:16" ht="13.5" customHeight="1" thickBot="1">
      <c r="A163" s="575">
        <v>32</v>
      </c>
      <c r="B163" s="576" t="s">
        <v>8</v>
      </c>
      <c r="C163" s="231">
        <f>C164</f>
        <v>0</v>
      </c>
      <c r="D163" s="227">
        <f t="shared" ref="D163:O163" si="52">D164</f>
        <v>0</v>
      </c>
      <c r="E163" s="153">
        <f t="shared" si="52"/>
        <v>0</v>
      </c>
      <c r="F163" s="152">
        <f t="shared" si="52"/>
        <v>0</v>
      </c>
      <c r="G163" s="344">
        <f t="shared" si="52"/>
        <v>0</v>
      </c>
      <c r="H163" s="344">
        <f t="shared" si="52"/>
        <v>0</v>
      </c>
      <c r="I163" s="344">
        <f t="shared" si="52"/>
        <v>0</v>
      </c>
      <c r="J163" s="344">
        <f t="shared" si="52"/>
        <v>0</v>
      </c>
      <c r="K163" s="344">
        <f t="shared" si="52"/>
        <v>0</v>
      </c>
      <c r="L163" s="344">
        <f t="shared" si="52"/>
        <v>0</v>
      </c>
      <c r="M163" s="152">
        <f t="shared" si="52"/>
        <v>0</v>
      </c>
      <c r="N163" s="113">
        <f t="shared" si="52"/>
        <v>0</v>
      </c>
      <c r="O163" s="218">
        <f t="shared" si="52"/>
        <v>0</v>
      </c>
      <c r="P163" s="7"/>
    </row>
    <row r="164" spans="1:16" ht="14.1" customHeight="1">
      <c r="A164" s="587">
        <v>322</v>
      </c>
      <c r="B164" s="588" t="s">
        <v>24</v>
      </c>
      <c r="C164" s="297">
        <f>SUM(C165:C167)</f>
        <v>0</v>
      </c>
      <c r="D164" s="540">
        <f t="shared" ref="D164:O164" si="53">SUM(D165:D167)</f>
        <v>0</v>
      </c>
      <c r="E164" s="383">
        <f t="shared" si="53"/>
        <v>0</v>
      </c>
      <c r="F164" s="380">
        <f t="shared" si="53"/>
        <v>0</v>
      </c>
      <c r="G164" s="386">
        <f t="shared" si="53"/>
        <v>0</v>
      </c>
      <c r="H164" s="386">
        <f t="shared" si="53"/>
        <v>0</v>
      </c>
      <c r="I164" s="386">
        <f t="shared" si="53"/>
        <v>0</v>
      </c>
      <c r="J164" s="386">
        <f t="shared" si="53"/>
        <v>0</v>
      </c>
      <c r="K164" s="386">
        <f t="shared" si="53"/>
        <v>0</v>
      </c>
      <c r="L164" s="386">
        <f t="shared" si="53"/>
        <v>0</v>
      </c>
      <c r="M164" s="380">
        <f t="shared" si="53"/>
        <v>0</v>
      </c>
      <c r="N164" s="400">
        <f t="shared" si="53"/>
        <v>0</v>
      </c>
      <c r="O164" s="431">
        <f t="shared" si="53"/>
        <v>0</v>
      </c>
      <c r="P164" s="7"/>
    </row>
    <row r="165" spans="1:16" ht="14.1" customHeight="1">
      <c r="A165" s="579">
        <v>3221</v>
      </c>
      <c r="B165" s="598" t="s">
        <v>66</v>
      </c>
      <c r="C165" s="290">
        <f>SUM(D165:M165)</f>
        <v>0</v>
      </c>
      <c r="D165" s="539"/>
      <c r="E165" s="262"/>
      <c r="F165" s="263"/>
      <c r="G165" s="264"/>
      <c r="H165" s="264"/>
      <c r="I165" s="264"/>
      <c r="J165" s="264"/>
      <c r="K165" s="264"/>
      <c r="L165" s="264"/>
      <c r="M165" s="263"/>
      <c r="N165" s="265"/>
      <c r="O165" s="394"/>
      <c r="P165" s="7"/>
    </row>
    <row r="166" spans="1:16" ht="14.1" customHeight="1">
      <c r="A166" s="579">
        <v>3224</v>
      </c>
      <c r="B166" s="598" t="s">
        <v>69</v>
      </c>
      <c r="C166" s="290">
        <f>SUM(D166:M166)</f>
        <v>0</v>
      </c>
      <c r="D166" s="539"/>
      <c r="E166" s="262"/>
      <c r="F166" s="263"/>
      <c r="G166" s="264"/>
      <c r="H166" s="264"/>
      <c r="I166" s="264"/>
      <c r="J166" s="264"/>
      <c r="K166" s="264"/>
      <c r="L166" s="264"/>
      <c r="M166" s="263"/>
      <c r="N166" s="265"/>
      <c r="O166" s="394"/>
      <c r="P166" s="7"/>
    </row>
    <row r="167" spans="1:16" ht="14.1" customHeight="1" thickBot="1">
      <c r="A167" s="637">
        <v>3225</v>
      </c>
      <c r="B167" s="610" t="s">
        <v>70</v>
      </c>
      <c r="C167" s="291">
        <f>SUM(D167:M167)</f>
        <v>0</v>
      </c>
      <c r="D167" s="333"/>
      <c r="E167" s="334"/>
      <c r="F167" s="335"/>
      <c r="G167" s="336"/>
      <c r="H167" s="336"/>
      <c r="I167" s="336"/>
      <c r="J167" s="336"/>
      <c r="K167" s="336"/>
      <c r="L167" s="336"/>
      <c r="M167" s="335"/>
      <c r="N167" s="337"/>
      <c r="O167" s="537"/>
      <c r="P167" s="7"/>
    </row>
    <row r="168" spans="1:16" ht="16.05" customHeight="1" thickBot="1">
      <c r="A168" s="604"/>
      <c r="B168" s="522" t="s">
        <v>35</v>
      </c>
      <c r="C168" s="472">
        <f>C111+C124+C147+C152+C162</f>
        <v>416673</v>
      </c>
      <c r="D168" s="474">
        <f>D111+D124+D147+D152+D162</f>
        <v>323750</v>
      </c>
      <c r="E168" s="459">
        <f>E111+E124+E147+E152+E162</f>
        <v>0</v>
      </c>
      <c r="F168" s="679">
        <f t="shared" ref="F168:O168" si="54">F111+F124+F147+F152+F162</f>
        <v>0</v>
      </c>
      <c r="G168" s="460">
        <f t="shared" si="54"/>
        <v>0</v>
      </c>
      <c r="H168" s="460">
        <f t="shared" si="54"/>
        <v>0</v>
      </c>
      <c r="I168" s="460">
        <f t="shared" si="54"/>
        <v>92923</v>
      </c>
      <c r="J168" s="460">
        <f t="shared" si="54"/>
        <v>0</v>
      </c>
      <c r="K168" s="460">
        <f t="shared" si="54"/>
        <v>0</v>
      </c>
      <c r="L168" s="460">
        <f t="shared" si="54"/>
        <v>0</v>
      </c>
      <c r="M168" s="446">
        <f t="shared" si="54"/>
        <v>0</v>
      </c>
      <c r="N168" s="471">
        <f t="shared" si="54"/>
        <v>416673</v>
      </c>
      <c r="O168" s="475">
        <f t="shared" si="54"/>
        <v>416673</v>
      </c>
      <c r="P168" s="7"/>
    </row>
    <row r="169" spans="1:16" ht="11.25" customHeight="1" thickBot="1">
      <c r="A169" s="638"/>
      <c r="B169" s="36"/>
      <c r="C169" s="30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38"/>
      <c r="P169" s="7"/>
    </row>
    <row r="170" spans="1:16" ht="16.05" customHeight="1" thickBot="1">
      <c r="A170" s="572" t="s">
        <v>36</v>
      </c>
      <c r="B170" s="449"/>
      <c r="C170" s="446"/>
      <c r="D170" s="454"/>
      <c r="E170" s="448"/>
      <c r="F170" s="449"/>
      <c r="G170" s="450"/>
      <c r="H170" s="450"/>
      <c r="I170" s="450"/>
      <c r="J170" s="450"/>
      <c r="K170" s="450"/>
      <c r="L170" s="450"/>
      <c r="M170" s="449"/>
      <c r="N170" s="451"/>
      <c r="O170" s="455"/>
      <c r="P170" s="7"/>
    </row>
    <row r="171" spans="1:16" ht="15" customHeight="1" thickBot="1">
      <c r="A171" s="356" t="s">
        <v>100</v>
      </c>
      <c r="B171" s="444" t="s">
        <v>111</v>
      </c>
      <c r="C171" s="355"/>
      <c r="D171" s="541"/>
      <c r="E171" s="360"/>
      <c r="F171" s="444"/>
      <c r="G171" s="361"/>
      <c r="H171" s="361"/>
      <c r="I171" s="361"/>
      <c r="J171" s="361"/>
      <c r="K171" s="361"/>
      <c r="L171" s="361"/>
      <c r="M171" s="444"/>
      <c r="N171" s="362"/>
      <c r="O171" s="445"/>
      <c r="P171" s="7"/>
    </row>
    <row r="172" spans="1:16" ht="16.05" customHeight="1" thickBot="1">
      <c r="A172" s="573">
        <v>3</v>
      </c>
      <c r="B172" s="574" t="s">
        <v>11</v>
      </c>
      <c r="C172" s="229">
        <f t="shared" ref="C172:N172" si="55">C173+C179</f>
        <v>0</v>
      </c>
      <c r="D172" s="542">
        <f t="shared" si="55"/>
        <v>0</v>
      </c>
      <c r="E172" s="173">
        <f t="shared" si="55"/>
        <v>0</v>
      </c>
      <c r="F172" s="170">
        <f t="shared" si="55"/>
        <v>0</v>
      </c>
      <c r="G172" s="171">
        <f t="shared" si="55"/>
        <v>0</v>
      </c>
      <c r="H172" s="171">
        <f t="shared" si="55"/>
        <v>0</v>
      </c>
      <c r="I172" s="171">
        <f t="shared" si="55"/>
        <v>0</v>
      </c>
      <c r="J172" s="171">
        <f t="shared" si="55"/>
        <v>0</v>
      </c>
      <c r="K172" s="171">
        <f t="shared" si="55"/>
        <v>0</v>
      </c>
      <c r="L172" s="171">
        <f t="shared" si="55"/>
        <v>0</v>
      </c>
      <c r="M172" s="170">
        <f t="shared" si="55"/>
        <v>0</v>
      </c>
      <c r="N172" s="115">
        <f t="shared" si="55"/>
        <v>0</v>
      </c>
      <c r="O172" s="259">
        <v>0</v>
      </c>
      <c r="P172" s="7"/>
    </row>
    <row r="173" spans="1:16" ht="15.75" customHeight="1" thickBot="1">
      <c r="A173" s="575">
        <v>31</v>
      </c>
      <c r="B173" s="576" t="s">
        <v>7</v>
      </c>
      <c r="C173" s="231">
        <f>C174+C176</f>
        <v>0</v>
      </c>
      <c r="D173" s="227">
        <f t="shared" ref="D173:N173" si="56">D174+D176</f>
        <v>0</v>
      </c>
      <c r="E173" s="153">
        <f t="shared" si="56"/>
        <v>0</v>
      </c>
      <c r="F173" s="152">
        <f t="shared" si="56"/>
        <v>0</v>
      </c>
      <c r="G173" s="155">
        <f t="shared" si="56"/>
        <v>0</v>
      </c>
      <c r="H173" s="155">
        <f t="shared" si="56"/>
        <v>0</v>
      </c>
      <c r="I173" s="155">
        <f t="shared" si="56"/>
        <v>0</v>
      </c>
      <c r="J173" s="155">
        <f t="shared" si="56"/>
        <v>0</v>
      </c>
      <c r="K173" s="155">
        <f t="shared" si="56"/>
        <v>0</v>
      </c>
      <c r="L173" s="155">
        <f t="shared" si="56"/>
        <v>0</v>
      </c>
      <c r="M173" s="152">
        <f t="shared" si="56"/>
        <v>0</v>
      </c>
      <c r="N173" s="231">
        <f t="shared" si="56"/>
        <v>0</v>
      </c>
      <c r="O173" s="114">
        <v>0</v>
      </c>
      <c r="P173" s="7"/>
    </row>
    <row r="174" spans="1:16" ht="14.25" customHeight="1">
      <c r="A174" s="587">
        <v>311</v>
      </c>
      <c r="B174" s="588" t="s">
        <v>18</v>
      </c>
      <c r="C174" s="340">
        <f t="shared" ref="C174:O174" si="57">SUM(C175:C175)</f>
        <v>0</v>
      </c>
      <c r="D174" s="314">
        <f t="shared" si="57"/>
        <v>0</v>
      </c>
      <c r="E174" s="222">
        <f t="shared" si="57"/>
        <v>0</v>
      </c>
      <c r="F174" s="221">
        <f t="shared" si="57"/>
        <v>0</v>
      </c>
      <c r="G174" s="223">
        <f t="shared" si="57"/>
        <v>0</v>
      </c>
      <c r="H174" s="223">
        <f t="shared" si="57"/>
        <v>0</v>
      </c>
      <c r="I174" s="223">
        <f t="shared" si="57"/>
        <v>0</v>
      </c>
      <c r="J174" s="223">
        <f t="shared" si="57"/>
        <v>0</v>
      </c>
      <c r="K174" s="223">
        <f t="shared" si="57"/>
        <v>0</v>
      </c>
      <c r="L174" s="223">
        <f t="shared" si="57"/>
        <v>0</v>
      </c>
      <c r="M174" s="221">
        <f t="shared" si="57"/>
        <v>0</v>
      </c>
      <c r="N174" s="224">
        <f t="shared" si="57"/>
        <v>0</v>
      </c>
      <c r="O174" s="753">
        <f t="shared" si="57"/>
        <v>0</v>
      </c>
      <c r="P174" s="7"/>
    </row>
    <row r="175" spans="1:16" ht="14.25" customHeight="1">
      <c r="A175" s="579">
        <v>3111</v>
      </c>
      <c r="B175" s="580" t="s">
        <v>57</v>
      </c>
      <c r="C175" s="290">
        <f>SUM(D175:M175)</f>
        <v>0</v>
      </c>
      <c r="D175" s="301"/>
      <c r="E175" s="121"/>
      <c r="F175" s="120"/>
      <c r="G175" s="122"/>
      <c r="H175" s="122"/>
      <c r="I175" s="122"/>
      <c r="J175" s="122"/>
      <c r="K175" s="122"/>
      <c r="L175" s="122"/>
      <c r="M175" s="120"/>
      <c r="N175" s="144"/>
      <c r="O175" s="395"/>
      <c r="P175" s="7"/>
    </row>
    <row r="176" spans="1:16" s="2" customFormat="1" ht="14.25" customHeight="1">
      <c r="A176" s="581">
        <v>313</v>
      </c>
      <c r="B176" s="368" t="s">
        <v>19</v>
      </c>
      <c r="C176" s="282">
        <f t="shared" ref="C176:O176" si="58">SUM(C177:C178)</f>
        <v>0</v>
      </c>
      <c r="D176" s="543">
        <f t="shared" si="58"/>
        <v>0</v>
      </c>
      <c r="E176" s="202">
        <f t="shared" si="58"/>
        <v>0</v>
      </c>
      <c r="F176" s="201">
        <f t="shared" si="58"/>
        <v>0</v>
      </c>
      <c r="G176" s="203">
        <f t="shared" si="58"/>
        <v>0</v>
      </c>
      <c r="H176" s="203">
        <f t="shared" si="58"/>
        <v>0</v>
      </c>
      <c r="I176" s="203">
        <f t="shared" si="58"/>
        <v>0</v>
      </c>
      <c r="J176" s="203">
        <f t="shared" si="58"/>
        <v>0</v>
      </c>
      <c r="K176" s="203">
        <f t="shared" si="58"/>
        <v>0</v>
      </c>
      <c r="L176" s="203">
        <f t="shared" si="58"/>
        <v>0</v>
      </c>
      <c r="M176" s="201">
        <f t="shared" si="58"/>
        <v>0</v>
      </c>
      <c r="N176" s="141">
        <f t="shared" si="58"/>
        <v>0</v>
      </c>
      <c r="O176" s="433">
        <f t="shared" si="58"/>
        <v>0</v>
      </c>
      <c r="P176" s="552"/>
    </row>
    <row r="177" spans="1:16" ht="14.25" customHeight="1" thickBot="1">
      <c r="A177" s="585">
        <v>3132</v>
      </c>
      <c r="B177" s="586" t="s">
        <v>61</v>
      </c>
      <c r="C177" s="292">
        <f>SUM(D177:M177)</f>
        <v>0</v>
      </c>
      <c r="D177" s="283"/>
      <c r="E177" s="96"/>
      <c r="F177" s="95"/>
      <c r="G177" s="97"/>
      <c r="H177" s="97"/>
      <c r="I177" s="97"/>
      <c r="J177" s="97"/>
      <c r="K177" s="97"/>
      <c r="L177" s="97"/>
      <c r="M177" s="95"/>
      <c r="N177" s="214"/>
      <c r="O177" s="705"/>
      <c r="P177" s="7"/>
    </row>
    <row r="178" spans="1:16" ht="14.25" customHeight="1" thickBot="1">
      <c r="A178" s="617">
        <v>3133</v>
      </c>
      <c r="B178" s="610" t="s">
        <v>62</v>
      </c>
      <c r="C178" s="373">
        <f>SUM(D178:M178)</f>
        <v>0</v>
      </c>
      <c r="D178" s="364"/>
      <c r="E178" s="103"/>
      <c r="F178" s="102"/>
      <c r="G178" s="104"/>
      <c r="H178" s="104"/>
      <c r="I178" s="104"/>
      <c r="J178" s="104"/>
      <c r="K178" s="104"/>
      <c r="L178" s="104"/>
      <c r="M178" s="102"/>
      <c r="N178" s="150"/>
      <c r="O178" s="397"/>
      <c r="P178" s="7"/>
    </row>
    <row r="179" spans="1:16" ht="16.05" customHeight="1" thickBot="1">
      <c r="A179" s="575">
        <v>32</v>
      </c>
      <c r="B179" s="576" t="s">
        <v>8</v>
      </c>
      <c r="C179" s="113">
        <f>C180</f>
        <v>0</v>
      </c>
      <c r="D179" s="231">
        <f t="shared" ref="D179:N179" si="59">D180</f>
        <v>0</v>
      </c>
      <c r="E179" s="153">
        <f t="shared" si="59"/>
        <v>0</v>
      </c>
      <c r="F179" s="152">
        <f t="shared" si="59"/>
        <v>0</v>
      </c>
      <c r="G179" s="155">
        <f t="shared" si="59"/>
        <v>0</v>
      </c>
      <c r="H179" s="155">
        <f t="shared" si="59"/>
        <v>0</v>
      </c>
      <c r="I179" s="155">
        <f t="shared" si="59"/>
        <v>0</v>
      </c>
      <c r="J179" s="155">
        <f t="shared" si="59"/>
        <v>0</v>
      </c>
      <c r="K179" s="155">
        <f t="shared" si="59"/>
        <v>0</v>
      </c>
      <c r="L179" s="155">
        <f t="shared" si="59"/>
        <v>0</v>
      </c>
      <c r="M179" s="393">
        <f t="shared" si="59"/>
        <v>0</v>
      </c>
      <c r="N179" s="113">
        <f t="shared" si="59"/>
        <v>0</v>
      </c>
      <c r="O179" s="114">
        <v>0</v>
      </c>
      <c r="P179" s="7"/>
    </row>
    <row r="180" spans="1:16" s="2" customFormat="1" ht="14.25" customHeight="1">
      <c r="A180" s="587">
        <v>322</v>
      </c>
      <c r="B180" s="588" t="s">
        <v>24</v>
      </c>
      <c r="C180" s="288">
        <f t="shared" ref="C180:N180" si="60">SUM(C181:C181)</f>
        <v>0</v>
      </c>
      <c r="D180" s="288">
        <f t="shared" si="60"/>
        <v>0</v>
      </c>
      <c r="E180" s="182">
        <f t="shared" si="60"/>
        <v>0</v>
      </c>
      <c r="F180" s="181">
        <f t="shared" si="60"/>
        <v>0</v>
      </c>
      <c r="G180" s="183">
        <f t="shared" si="60"/>
        <v>0</v>
      </c>
      <c r="H180" s="183">
        <f t="shared" si="60"/>
        <v>0</v>
      </c>
      <c r="I180" s="183">
        <f t="shared" si="60"/>
        <v>0</v>
      </c>
      <c r="J180" s="183">
        <f t="shared" si="60"/>
        <v>0</v>
      </c>
      <c r="K180" s="183">
        <f t="shared" si="60"/>
        <v>0</v>
      </c>
      <c r="L180" s="183">
        <f t="shared" si="60"/>
        <v>0</v>
      </c>
      <c r="M180" s="181">
        <f t="shared" si="60"/>
        <v>0</v>
      </c>
      <c r="N180" s="179">
        <f t="shared" si="60"/>
        <v>0</v>
      </c>
      <c r="O180" s="434">
        <v>0</v>
      </c>
      <c r="P180" s="552"/>
    </row>
    <row r="181" spans="1:16" ht="14.25" customHeight="1" thickBot="1">
      <c r="A181" s="637">
        <v>3222</v>
      </c>
      <c r="B181" s="610" t="s">
        <v>67</v>
      </c>
      <c r="C181" s="290">
        <f>SUM(D181:M181)</f>
        <v>0</v>
      </c>
      <c r="D181" s="373"/>
      <c r="E181" s="131"/>
      <c r="F181" s="130"/>
      <c r="G181" s="132"/>
      <c r="H181" s="132"/>
      <c r="I181" s="132"/>
      <c r="J181" s="132"/>
      <c r="K181" s="132"/>
      <c r="L181" s="132"/>
      <c r="M181" s="130"/>
      <c r="N181" s="184"/>
      <c r="O181" s="398"/>
      <c r="P181" s="7"/>
    </row>
    <row r="182" spans="1:16" ht="16.05" customHeight="1" thickBot="1">
      <c r="A182" s="604"/>
      <c r="B182" s="639" t="s">
        <v>37</v>
      </c>
      <c r="C182" s="471">
        <f>C172</f>
        <v>0</v>
      </c>
      <c r="D182" s="472">
        <f t="shared" ref="D182:N182" si="61">D172</f>
        <v>0</v>
      </c>
      <c r="E182" s="459">
        <f t="shared" si="61"/>
        <v>0</v>
      </c>
      <c r="F182" s="446">
        <f t="shared" si="61"/>
        <v>0</v>
      </c>
      <c r="G182" s="460">
        <f t="shared" si="61"/>
        <v>0</v>
      </c>
      <c r="H182" s="460">
        <f t="shared" si="61"/>
        <v>0</v>
      </c>
      <c r="I182" s="460">
        <f t="shared" si="61"/>
        <v>0</v>
      </c>
      <c r="J182" s="460">
        <f t="shared" si="61"/>
        <v>0</v>
      </c>
      <c r="K182" s="460">
        <f t="shared" si="61"/>
        <v>0</v>
      </c>
      <c r="L182" s="460">
        <f t="shared" si="61"/>
        <v>0</v>
      </c>
      <c r="M182" s="507">
        <f t="shared" si="61"/>
        <v>0</v>
      </c>
      <c r="N182" s="471">
        <f t="shared" si="61"/>
        <v>0</v>
      </c>
      <c r="O182" s="475">
        <v>0</v>
      </c>
      <c r="P182" s="7"/>
    </row>
    <row r="183" spans="1:16" ht="10.5" customHeight="1" thickBot="1">
      <c r="A183" s="21"/>
      <c r="B183" s="22"/>
      <c r="C183" s="30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3"/>
      <c r="P183" s="7"/>
    </row>
    <row r="184" spans="1:16" ht="16.05" customHeight="1" thickBot="1">
      <c r="A184" s="572" t="s">
        <v>38</v>
      </c>
      <c r="B184" s="449"/>
      <c r="C184" s="446"/>
      <c r="D184" s="454"/>
      <c r="E184" s="449"/>
      <c r="F184" s="449"/>
      <c r="G184" s="449"/>
      <c r="H184" s="449"/>
      <c r="I184" s="449"/>
      <c r="J184" s="449"/>
      <c r="K184" s="449"/>
      <c r="L184" s="449"/>
      <c r="M184" s="449"/>
      <c r="N184" s="449"/>
      <c r="O184" s="455"/>
      <c r="P184" s="7"/>
    </row>
    <row r="185" spans="1:16" ht="15" customHeight="1" thickBot="1">
      <c r="A185" s="356" t="s">
        <v>100</v>
      </c>
      <c r="B185" s="444" t="s">
        <v>111</v>
      </c>
      <c r="C185" s="355"/>
      <c r="D185" s="444"/>
      <c r="E185" s="444"/>
      <c r="F185" s="444"/>
      <c r="G185" s="444"/>
      <c r="H185" s="444"/>
      <c r="I185" s="444"/>
      <c r="J185" s="444"/>
      <c r="K185" s="444"/>
      <c r="L185" s="444"/>
      <c r="M185" s="444"/>
      <c r="N185" s="444"/>
      <c r="O185" s="445"/>
      <c r="P185" s="7"/>
    </row>
    <row r="186" spans="1:16" ht="16.05" customHeight="1" thickBot="1">
      <c r="A186" s="573">
        <v>3</v>
      </c>
      <c r="B186" s="574" t="s">
        <v>11</v>
      </c>
      <c r="C186" s="229">
        <f t="shared" ref="C186:O186" si="62">C187+C193</f>
        <v>0</v>
      </c>
      <c r="D186" s="229">
        <f t="shared" si="62"/>
        <v>0</v>
      </c>
      <c r="E186" s="230">
        <f t="shared" si="62"/>
        <v>0</v>
      </c>
      <c r="F186" s="170">
        <f t="shared" si="62"/>
        <v>0</v>
      </c>
      <c r="G186" s="212">
        <f t="shared" si="62"/>
        <v>0</v>
      </c>
      <c r="H186" s="212">
        <f t="shared" si="62"/>
        <v>0</v>
      </c>
      <c r="I186" s="212">
        <f t="shared" si="62"/>
        <v>0</v>
      </c>
      <c r="J186" s="212">
        <f t="shared" si="62"/>
        <v>0</v>
      </c>
      <c r="K186" s="212">
        <f t="shared" si="62"/>
        <v>0</v>
      </c>
      <c r="L186" s="212">
        <f t="shared" si="62"/>
        <v>0</v>
      </c>
      <c r="M186" s="170">
        <f t="shared" si="62"/>
        <v>0</v>
      </c>
      <c r="N186" s="115">
        <f t="shared" si="62"/>
        <v>0</v>
      </c>
      <c r="O186" s="259">
        <f t="shared" si="62"/>
        <v>0</v>
      </c>
      <c r="P186" s="7"/>
    </row>
    <row r="187" spans="1:16" ht="16.05" customHeight="1" thickBot="1">
      <c r="A187" s="575">
        <v>31</v>
      </c>
      <c r="B187" s="576" t="s">
        <v>7</v>
      </c>
      <c r="C187" s="231">
        <f>C188+C190</f>
        <v>0</v>
      </c>
      <c r="D187" s="231">
        <f t="shared" ref="D187:O187" si="63">D188+D190</f>
        <v>0</v>
      </c>
      <c r="E187" s="153">
        <f t="shared" si="63"/>
        <v>0</v>
      </c>
      <c r="F187" s="152">
        <f t="shared" si="63"/>
        <v>0</v>
      </c>
      <c r="G187" s="155">
        <f t="shared" si="63"/>
        <v>0</v>
      </c>
      <c r="H187" s="155">
        <f t="shared" si="63"/>
        <v>0</v>
      </c>
      <c r="I187" s="155">
        <f t="shared" si="63"/>
        <v>0</v>
      </c>
      <c r="J187" s="155">
        <f t="shared" si="63"/>
        <v>0</v>
      </c>
      <c r="K187" s="155">
        <f t="shared" si="63"/>
        <v>0</v>
      </c>
      <c r="L187" s="155">
        <f t="shared" si="63"/>
        <v>0</v>
      </c>
      <c r="M187" s="152">
        <f t="shared" si="63"/>
        <v>0</v>
      </c>
      <c r="N187" s="231">
        <f t="shared" si="63"/>
        <v>0</v>
      </c>
      <c r="O187" s="114">
        <f t="shared" si="63"/>
        <v>0</v>
      </c>
      <c r="P187" s="7"/>
    </row>
    <row r="188" spans="1:16" ht="14.25" customHeight="1">
      <c r="A188" s="577">
        <v>311</v>
      </c>
      <c r="B188" s="578" t="s">
        <v>18</v>
      </c>
      <c r="C188" s="279">
        <f t="shared" ref="C188:O188" si="64">SUM(C189:C189)</f>
        <v>0</v>
      </c>
      <c r="D188" s="279">
        <f t="shared" si="64"/>
        <v>0</v>
      </c>
      <c r="E188" s="135">
        <f t="shared" si="64"/>
        <v>0</v>
      </c>
      <c r="F188" s="210">
        <f t="shared" si="64"/>
        <v>0</v>
      </c>
      <c r="G188" s="136">
        <f t="shared" si="64"/>
        <v>0</v>
      </c>
      <c r="H188" s="136">
        <f t="shared" si="64"/>
        <v>0</v>
      </c>
      <c r="I188" s="136">
        <f t="shared" si="64"/>
        <v>0</v>
      </c>
      <c r="J188" s="136">
        <f t="shared" si="64"/>
        <v>0</v>
      </c>
      <c r="K188" s="136">
        <f t="shared" si="64"/>
        <v>0</v>
      </c>
      <c r="L188" s="136">
        <f t="shared" si="64"/>
        <v>0</v>
      </c>
      <c r="M188" s="210">
        <f t="shared" si="64"/>
        <v>0</v>
      </c>
      <c r="N188" s="133">
        <f t="shared" si="64"/>
        <v>0</v>
      </c>
      <c r="O188" s="432">
        <f t="shared" si="64"/>
        <v>0</v>
      </c>
      <c r="P188" s="7"/>
    </row>
    <row r="189" spans="1:16" ht="14.25" customHeight="1">
      <c r="A189" s="579">
        <v>3111</v>
      </c>
      <c r="B189" s="580" t="s">
        <v>57</v>
      </c>
      <c r="C189" s="280">
        <f>SUM(D189:M189)</f>
        <v>0</v>
      </c>
      <c r="D189" s="371"/>
      <c r="E189" s="121"/>
      <c r="F189" s="120"/>
      <c r="G189" s="122"/>
      <c r="H189" s="122"/>
      <c r="I189" s="122"/>
      <c r="J189" s="122"/>
      <c r="K189" s="122"/>
      <c r="L189" s="122"/>
      <c r="M189" s="120"/>
      <c r="N189" s="144"/>
      <c r="O189" s="395"/>
      <c r="P189" s="7"/>
    </row>
    <row r="190" spans="1:16" s="2" customFormat="1" ht="14.25" customHeight="1">
      <c r="A190" s="581">
        <v>313</v>
      </c>
      <c r="B190" s="368" t="s">
        <v>19</v>
      </c>
      <c r="C190" s="282">
        <f t="shared" ref="C190:O190" si="65">SUM(C191:C192)</f>
        <v>0</v>
      </c>
      <c r="D190" s="282">
        <f t="shared" si="65"/>
        <v>0</v>
      </c>
      <c r="E190" s="202">
        <f t="shared" si="65"/>
        <v>0</v>
      </c>
      <c r="F190" s="201">
        <f t="shared" si="65"/>
        <v>0</v>
      </c>
      <c r="G190" s="203">
        <f t="shared" si="65"/>
        <v>0</v>
      </c>
      <c r="H190" s="203">
        <f t="shared" si="65"/>
        <v>0</v>
      </c>
      <c r="I190" s="203">
        <f t="shared" si="65"/>
        <v>0</v>
      </c>
      <c r="J190" s="203">
        <f t="shared" si="65"/>
        <v>0</v>
      </c>
      <c r="K190" s="203">
        <f t="shared" si="65"/>
        <v>0</v>
      </c>
      <c r="L190" s="203">
        <f t="shared" si="65"/>
        <v>0</v>
      </c>
      <c r="M190" s="201">
        <f t="shared" si="65"/>
        <v>0</v>
      </c>
      <c r="N190" s="141">
        <f t="shared" si="65"/>
        <v>0</v>
      </c>
      <c r="O190" s="433">
        <f t="shared" si="65"/>
        <v>0</v>
      </c>
      <c r="P190" s="552"/>
    </row>
    <row r="191" spans="1:16" ht="14.25" customHeight="1">
      <c r="A191" s="584">
        <v>3132</v>
      </c>
      <c r="B191" s="583" t="s">
        <v>61</v>
      </c>
      <c r="C191" s="281">
        <f>SUM(D191:M191)</f>
        <v>0</v>
      </c>
      <c r="D191" s="217"/>
      <c r="E191" s="91"/>
      <c r="F191" s="90"/>
      <c r="G191" s="92"/>
      <c r="H191" s="92"/>
      <c r="I191" s="92"/>
      <c r="J191" s="92"/>
      <c r="K191" s="92"/>
      <c r="L191" s="92"/>
      <c r="M191" s="90"/>
      <c r="N191" s="148"/>
      <c r="O191" s="396"/>
      <c r="P191" s="7"/>
    </row>
    <row r="192" spans="1:16" ht="14.25" customHeight="1" thickBot="1">
      <c r="A192" s="617">
        <v>3133</v>
      </c>
      <c r="B192" s="610" t="s">
        <v>62</v>
      </c>
      <c r="C192" s="281">
        <f>SUM(D192:M192)</f>
        <v>0</v>
      </c>
      <c r="D192" s="364"/>
      <c r="E192" s="103"/>
      <c r="F192" s="102"/>
      <c r="G192" s="104"/>
      <c r="H192" s="104"/>
      <c r="I192" s="104"/>
      <c r="J192" s="104"/>
      <c r="K192" s="104"/>
      <c r="L192" s="104"/>
      <c r="M192" s="102"/>
      <c r="N192" s="150"/>
      <c r="O192" s="397"/>
      <c r="P192" s="7"/>
    </row>
    <row r="193" spans="1:16" ht="16.05" customHeight="1" thickBot="1">
      <c r="A193" s="575">
        <v>32</v>
      </c>
      <c r="B193" s="576" t="s">
        <v>8</v>
      </c>
      <c r="C193" s="113">
        <f>C194+C196+C199</f>
        <v>0</v>
      </c>
      <c r="D193" s="231">
        <f t="shared" ref="D193:O193" si="66">D194+D196+D199</f>
        <v>0</v>
      </c>
      <c r="E193" s="153">
        <f t="shared" si="66"/>
        <v>0</v>
      </c>
      <c r="F193" s="152">
        <f t="shared" si="66"/>
        <v>0</v>
      </c>
      <c r="G193" s="155">
        <f t="shared" si="66"/>
        <v>0</v>
      </c>
      <c r="H193" s="155">
        <f t="shared" si="66"/>
        <v>0</v>
      </c>
      <c r="I193" s="155">
        <f t="shared" si="66"/>
        <v>0</v>
      </c>
      <c r="J193" s="155">
        <f t="shared" si="66"/>
        <v>0</v>
      </c>
      <c r="K193" s="155">
        <f t="shared" si="66"/>
        <v>0</v>
      </c>
      <c r="L193" s="155">
        <f t="shared" si="66"/>
        <v>0</v>
      </c>
      <c r="M193" s="393">
        <f t="shared" si="66"/>
        <v>0</v>
      </c>
      <c r="N193" s="113">
        <f t="shared" si="66"/>
        <v>0</v>
      </c>
      <c r="O193" s="114">
        <f t="shared" si="66"/>
        <v>0</v>
      </c>
      <c r="P193" s="7"/>
    </row>
    <row r="194" spans="1:16" s="2" customFormat="1" ht="14.25" customHeight="1">
      <c r="A194" s="587">
        <v>322</v>
      </c>
      <c r="B194" s="588" t="s">
        <v>24</v>
      </c>
      <c r="C194" s="288">
        <f t="shared" ref="C194:O194" si="67">SUM(C195:C195)</f>
        <v>0</v>
      </c>
      <c r="D194" s="288">
        <f t="shared" si="67"/>
        <v>0</v>
      </c>
      <c r="E194" s="182">
        <f t="shared" si="67"/>
        <v>0</v>
      </c>
      <c r="F194" s="181">
        <f t="shared" si="67"/>
        <v>0</v>
      </c>
      <c r="G194" s="183">
        <f t="shared" si="67"/>
        <v>0</v>
      </c>
      <c r="H194" s="183">
        <f t="shared" si="67"/>
        <v>0</v>
      </c>
      <c r="I194" s="183">
        <f t="shared" si="67"/>
        <v>0</v>
      </c>
      <c r="J194" s="183">
        <f t="shared" si="67"/>
        <v>0</v>
      </c>
      <c r="K194" s="183">
        <f t="shared" si="67"/>
        <v>0</v>
      </c>
      <c r="L194" s="183">
        <f t="shared" si="67"/>
        <v>0</v>
      </c>
      <c r="M194" s="181">
        <f t="shared" si="67"/>
        <v>0</v>
      </c>
      <c r="N194" s="179">
        <f t="shared" si="67"/>
        <v>0</v>
      </c>
      <c r="O194" s="434">
        <f t="shared" si="67"/>
        <v>0</v>
      </c>
      <c r="P194" s="552"/>
    </row>
    <row r="195" spans="1:16" ht="14.25" customHeight="1">
      <c r="A195" s="579">
        <v>3221</v>
      </c>
      <c r="B195" s="598" t="s">
        <v>66</v>
      </c>
      <c r="C195" s="217">
        <f>SUM(D195:M195)</f>
        <v>0</v>
      </c>
      <c r="D195" s="373"/>
      <c r="E195" s="131"/>
      <c r="F195" s="130"/>
      <c r="G195" s="132"/>
      <c r="H195" s="132"/>
      <c r="I195" s="132"/>
      <c r="J195" s="132"/>
      <c r="K195" s="132"/>
      <c r="L195" s="132"/>
      <c r="M195" s="130"/>
      <c r="N195" s="184"/>
      <c r="O195" s="398"/>
      <c r="P195" s="7"/>
    </row>
    <row r="196" spans="1:16" s="2" customFormat="1" ht="14.25" customHeight="1">
      <c r="A196" s="581">
        <v>323</v>
      </c>
      <c r="B196" s="368" t="s">
        <v>21</v>
      </c>
      <c r="C196" s="289">
        <f t="shared" ref="C196:O196" si="68">SUM(C197:C198)</f>
        <v>0</v>
      </c>
      <c r="D196" s="289">
        <f t="shared" si="68"/>
        <v>0</v>
      </c>
      <c r="E196" s="376">
        <f t="shared" si="68"/>
        <v>0</v>
      </c>
      <c r="F196" s="375">
        <f t="shared" si="68"/>
        <v>0</v>
      </c>
      <c r="G196" s="377">
        <f t="shared" si="68"/>
        <v>0</v>
      </c>
      <c r="H196" s="377">
        <f t="shared" si="68"/>
        <v>0</v>
      </c>
      <c r="I196" s="377">
        <f t="shared" si="68"/>
        <v>0</v>
      </c>
      <c r="J196" s="377">
        <f t="shared" si="68"/>
        <v>0</v>
      </c>
      <c r="K196" s="377">
        <f t="shared" si="68"/>
        <v>0</v>
      </c>
      <c r="L196" s="377">
        <f t="shared" si="68"/>
        <v>0</v>
      </c>
      <c r="M196" s="375">
        <f t="shared" si="68"/>
        <v>0</v>
      </c>
      <c r="N196" s="186">
        <f t="shared" si="68"/>
        <v>0</v>
      </c>
      <c r="O196" s="435">
        <f t="shared" si="68"/>
        <v>0</v>
      </c>
      <c r="P196" s="552"/>
    </row>
    <row r="197" spans="1:16" ht="14.25" customHeight="1">
      <c r="A197" s="582">
        <v>3231</v>
      </c>
      <c r="B197" s="583" t="s">
        <v>72</v>
      </c>
      <c r="C197" s="217">
        <f>SUM(D197:M197)</f>
        <v>0</v>
      </c>
      <c r="D197" s="217"/>
      <c r="E197" s="91"/>
      <c r="F197" s="90"/>
      <c r="G197" s="92"/>
      <c r="H197" s="92"/>
      <c r="I197" s="92"/>
      <c r="J197" s="92"/>
      <c r="K197" s="92"/>
      <c r="L197" s="92"/>
      <c r="M197" s="90"/>
      <c r="N197" s="148"/>
      <c r="O197" s="396"/>
      <c r="P197" s="7"/>
    </row>
    <row r="198" spans="1:16" ht="14.25" customHeight="1">
      <c r="A198" s="582">
        <v>3237</v>
      </c>
      <c r="B198" s="583" t="s">
        <v>78</v>
      </c>
      <c r="C198" s="217">
        <f>SUM(D198:M198)</f>
        <v>0</v>
      </c>
      <c r="D198" s="217"/>
      <c r="E198" s="91"/>
      <c r="F198" s="90"/>
      <c r="G198" s="92"/>
      <c r="H198" s="92"/>
      <c r="I198" s="92"/>
      <c r="J198" s="92"/>
      <c r="K198" s="92"/>
      <c r="L198" s="92"/>
      <c r="M198" s="90"/>
      <c r="N198" s="148"/>
      <c r="O198" s="396"/>
      <c r="P198" s="7"/>
    </row>
    <row r="199" spans="1:16" s="2" customFormat="1" ht="14.25" customHeight="1">
      <c r="A199" s="581">
        <v>329</v>
      </c>
      <c r="B199" s="368" t="s">
        <v>9</v>
      </c>
      <c r="C199" s="289">
        <f t="shared" ref="C199:O199" si="69">SUM(C200:C200)</f>
        <v>0</v>
      </c>
      <c r="D199" s="289">
        <f t="shared" si="69"/>
        <v>0</v>
      </c>
      <c r="E199" s="376">
        <f t="shared" si="69"/>
        <v>0</v>
      </c>
      <c r="F199" s="375">
        <f t="shared" si="69"/>
        <v>0</v>
      </c>
      <c r="G199" s="377">
        <f t="shared" si="69"/>
        <v>0</v>
      </c>
      <c r="H199" s="377">
        <f t="shared" si="69"/>
        <v>0</v>
      </c>
      <c r="I199" s="377">
        <f t="shared" si="69"/>
        <v>0</v>
      </c>
      <c r="J199" s="377">
        <f t="shared" si="69"/>
        <v>0</v>
      </c>
      <c r="K199" s="377">
        <f t="shared" si="69"/>
        <v>0</v>
      </c>
      <c r="L199" s="377">
        <f t="shared" si="69"/>
        <v>0</v>
      </c>
      <c r="M199" s="375">
        <f t="shared" si="69"/>
        <v>0</v>
      </c>
      <c r="N199" s="186">
        <f t="shared" si="69"/>
        <v>0</v>
      </c>
      <c r="O199" s="435">
        <f t="shared" si="69"/>
        <v>0</v>
      </c>
      <c r="P199" s="552"/>
    </row>
    <row r="200" spans="1:16" ht="14.1" customHeight="1" thickBot="1">
      <c r="A200" s="592">
        <v>3299</v>
      </c>
      <c r="B200" s="602" t="s">
        <v>9</v>
      </c>
      <c r="C200" s="295">
        <f>SUM(D200:M200)</f>
        <v>0</v>
      </c>
      <c r="D200" s="392"/>
      <c r="E200" s="193"/>
      <c r="F200" s="194"/>
      <c r="G200" s="195"/>
      <c r="H200" s="195"/>
      <c r="I200" s="195"/>
      <c r="J200" s="195"/>
      <c r="K200" s="195"/>
      <c r="L200" s="195"/>
      <c r="M200" s="194"/>
      <c r="N200" s="196"/>
      <c r="O200" s="399"/>
      <c r="P200" s="7"/>
    </row>
    <row r="201" spans="1:16" ht="13.5" customHeight="1" thickBot="1">
      <c r="A201" s="596"/>
      <c r="B201" s="597" t="s">
        <v>39</v>
      </c>
      <c r="C201" s="471">
        <f>C186</f>
        <v>0</v>
      </c>
      <c r="D201" s="472">
        <f t="shared" ref="D201:O201" si="70">D186</f>
        <v>0</v>
      </c>
      <c r="E201" s="459">
        <f t="shared" si="70"/>
        <v>0</v>
      </c>
      <c r="F201" s="446">
        <f t="shared" si="70"/>
        <v>0</v>
      </c>
      <c r="G201" s="460">
        <f t="shared" si="70"/>
        <v>0</v>
      </c>
      <c r="H201" s="460">
        <f t="shared" si="70"/>
        <v>0</v>
      </c>
      <c r="I201" s="460">
        <f t="shared" si="70"/>
        <v>0</v>
      </c>
      <c r="J201" s="460">
        <f t="shared" si="70"/>
        <v>0</v>
      </c>
      <c r="K201" s="460">
        <f t="shared" si="70"/>
        <v>0</v>
      </c>
      <c r="L201" s="460">
        <f t="shared" si="70"/>
        <v>0</v>
      </c>
      <c r="M201" s="446">
        <f t="shared" si="70"/>
        <v>0</v>
      </c>
      <c r="N201" s="471">
        <f t="shared" si="70"/>
        <v>0</v>
      </c>
      <c r="O201" s="473">
        <f t="shared" si="70"/>
        <v>0</v>
      </c>
      <c r="P201" s="7"/>
    </row>
    <row r="202" spans="1:16" ht="11.25" customHeight="1" thickBot="1">
      <c r="A202" s="638"/>
      <c r="B202" s="640"/>
      <c r="C202" s="30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3"/>
      <c r="P202" s="7"/>
    </row>
    <row r="203" spans="1:16" ht="16.05" customHeight="1" thickBot="1">
      <c r="A203" s="572" t="s">
        <v>40</v>
      </c>
      <c r="B203" s="449"/>
      <c r="C203" s="446"/>
      <c r="D203" s="454"/>
      <c r="E203" s="448"/>
      <c r="F203" s="449"/>
      <c r="G203" s="450"/>
      <c r="H203" s="450"/>
      <c r="I203" s="450"/>
      <c r="J203" s="450"/>
      <c r="K203" s="450"/>
      <c r="L203" s="450"/>
      <c r="M203" s="449"/>
      <c r="N203" s="451"/>
      <c r="O203" s="455"/>
      <c r="P203" s="7"/>
    </row>
    <row r="204" spans="1:16" ht="14.25" customHeight="1" thickBot="1">
      <c r="A204" s="356" t="s">
        <v>100</v>
      </c>
      <c r="B204" s="444" t="s">
        <v>111</v>
      </c>
      <c r="C204" s="355"/>
      <c r="D204" s="444"/>
      <c r="E204" s="360"/>
      <c r="F204" s="444"/>
      <c r="G204" s="361"/>
      <c r="H204" s="361"/>
      <c r="I204" s="361"/>
      <c r="J204" s="361"/>
      <c r="K204" s="361"/>
      <c r="L204" s="361"/>
      <c r="M204" s="444"/>
      <c r="N204" s="362"/>
      <c r="O204" s="445"/>
      <c r="P204" s="7"/>
    </row>
    <row r="205" spans="1:16" ht="13.5" customHeight="1" thickBot="1">
      <c r="A205" s="573">
        <v>3</v>
      </c>
      <c r="B205" s="574" t="s">
        <v>11</v>
      </c>
      <c r="C205" s="229">
        <f t="shared" ref="C205:O205" si="71">C206+C212</f>
        <v>15000</v>
      </c>
      <c r="D205" s="229">
        <f t="shared" si="71"/>
        <v>15000</v>
      </c>
      <c r="E205" s="173">
        <f t="shared" si="71"/>
        <v>0</v>
      </c>
      <c r="F205" s="170">
        <f t="shared" si="71"/>
        <v>0</v>
      </c>
      <c r="G205" s="171">
        <f t="shared" si="71"/>
        <v>0</v>
      </c>
      <c r="H205" s="171">
        <f t="shared" si="71"/>
        <v>0</v>
      </c>
      <c r="I205" s="171">
        <f t="shared" si="71"/>
        <v>0</v>
      </c>
      <c r="J205" s="171">
        <f t="shared" si="71"/>
        <v>0</v>
      </c>
      <c r="K205" s="171">
        <f t="shared" si="71"/>
        <v>0</v>
      </c>
      <c r="L205" s="171">
        <f t="shared" si="71"/>
        <v>0</v>
      </c>
      <c r="M205" s="170">
        <f t="shared" si="71"/>
        <v>0</v>
      </c>
      <c r="N205" s="115">
        <f t="shared" si="71"/>
        <v>15000</v>
      </c>
      <c r="O205" s="259">
        <f t="shared" si="71"/>
        <v>15000</v>
      </c>
      <c r="P205" s="7"/>
    </row>
    <row r="206" spans="1:16" ht="15" customHeight="1" thickBot="1">
      <c r="A206" s="575">
        <v>31</v>
      </c>
      <c r="B206" s="576" t="s">
        <v>7</v>
      </c>
      <c r="C206" s="231">
        <f>C207+C209</f>
        <v>15000</v>
      </c>
      <c r="D206" s="231">
        <f t="shared" ref="D206:O206" si="72">D207+D209</f>
        <v>15000</v>
      </c>
      <c r="E206" s="153">
        <f t="shared" si="72"/>
        <v>0</v>
      </c>
      <c r="F206" s="152">
        <f t="shared" si="72"/>
        <v>0</v>
      </c>
      <c r="G206" s="155">
        <f t="shared" si="72"/>
        <v>0</v>
      </c>
      <c r="H206" s="155">
        <f t="shared" si="72"/>
        <v>0</v>
      </c>
      <c r="I206" s="155">
        <f t="shared" si="72"/>
        <v>0</v>
      </c>
      <c r="J206" s="155">
        <f t="shared" si="72"/>
        <v>0</v>
      </c>
      <c r="K206" s="155">
        <f t="shared" si="72"/>
        <v>0</v>
      </c>
      <c r="L206" s="155">
        <f t="shared" si="72"/>
        <v>0</v>
      </c>
      <c r="M206" s="152">
        <f t="shared" si="72"/>
        <v>0</v>
      </c>
      <c r="N206" s="231">
        <f t="shared" si="72"/>
        <v>15000</v>
      </c>
      <c r="O206" s="114">
        <f t="shared" si="72"/>
        <v>15000</v>
      </c>
      <c r="P206" s="7"/>
    </row>
    <row r="207" spans="1:16" ht="14.25" customHeight="1">
      <c r="A207" s="577">
        <v>311</v>
      </c>
      <c r="B207" s="578" t="s">
        <v>18</v>
      </c>
      <c r="C207" s="279">
        <f t="shared" ref="C207:O207" si="73">SUM(C208:C208)</f>
        <v>12790</v>
      </c>
      <c r="D207" s="279">
        <f t="shared" si="73"/>
        <v>12790</v>
      </c>
      <c r="E207" s="135">
        <f t="shared" si="73"/>
        <v>0</v>
      </c>
      <c r="F207" s="210">
        <f t="shared" si="73"/>
        <v>0</v>
      </c>
      <c r="G207" s="136">
        <f t="shared" si="73"/>
        <v>0</v>
      </c>
      <c r="H207" s="136">
        <f t="shared" si="73"/>
        <v>0</v>
      </c>
      <c r="I207" s="136">
        <f t="shared" si="73"/>
        <v>0</v>
      </c>
      <c r="J207" s="136">
        <f t="shared" si="73"/>
        <v>0</v>
      </c>
      <c r="K207" s="136">
        <f t="shared" si="73"/>
        <v>0</v>
      </c>
      <c r="L207" s="136">
        <f t="shared" si="73"/>
        <v>0</v>
      </c>
      <c r="M207" s="210">
        <f t="shared" si="73"/>
        <v>0</v>
      </c>
      <c r="N207" s="133">
        <f t="shared" si="73"/>
        <v>12790</v>
      </c>
      <c r="O207" s="432">
        <f t="shared" si="73"/>
        <v>12790</v>
      </c>
      <c r="P207" s="7"/>
    </row>
    <row r="208" spans="1:16" ht="14.25" customHeight="1">
      <c r="A208" s="579">
        <v>3111</v>
      </c>
      <c r="B208" s="580" t="s">
        <v>57</v>
      </c>
      <c r="C208" s="280">
        <f>SUM(D208:M208)</f>
        <v>12790</v>
      </c>
      <c r="D208" s="371">
        <v>12790</v>
      </c>
      <c r="E208" s="121"/>
      <c r="F208" s="120"/>
      <c r="G208" s="122"/>
      <c r="H208" s="122"/>
      <c r="I208" s="122"/>
      <c r="J208" s="122"/>
      <c r="K208" s="122"/>
      <c r="L208" s="122"/>
      <c r="M208" s="120"/>
      <c r="N208" s="144">
        <v>12790</v>
      </c>
      <c r="O208" s="395">
        <v>12790</v>
      </c>
      <c r="P208" s="7"/>
    </row>
    <row r="209" spans="1:16" s="2" customFormat="1" ht="14.25" customHeight="1">
      <c r="A209" s="581">
        <v>313</v>
      </c>
      <c r="B209" s="368" t="s">
        <v>19</v>
      </c>
      <c r="C209" s="282">
        <f t="shared" ref="C209:O209" si="74">SUM(C210:C211)</f>
        <v>2210</v>
      </c>
      <c r="D209" s="282">
        <f t="shared" si="74"/>
        <v>2210</v>
      </c>
      <c r="E209" s="202">
        <f t="shared" si="74"/>
        <v>0</v>
      </c>
      <c r="F209" s="201">
        <f t="shared" si="74"/>
        <v>0</v>
      </c>
      <c r="G209" s="203">
        <f t="shared" si="74"/>
        <v>0</v>
      </c>
      <c r="H209" s="203">
        <f t="shared" si="74"/>
        <v>0</v>
      </c>
      <c r="I209" s="203">
        <f t="shared" si="74"/>
        <v>0</v>
      </c>
      <c r="J209" s="203">
        <f t="shared" si="74"/>
        <v>0</v>
      </c>
      <c r="K209" s="203">
        <f t="shared" si="74"/>
        <v>0</v>
      </c>
      <c r="L209" s="203">
        <f t="shared" si="74"/>
        <v>0</v>
      </c>
      <c r="M209" s="201">
        <f t="shared" si="74"/>
        <v>0</v>
      </c>
      <c r="N209" s="141">
        <f t="shared" si="74"/>
        <v>2210</v>
      </c>
      <c r="O209" s="433">
        <f t="shared" si="74"/>
        <v>2210</v>
      </c>
      <c r="P209" s="552"/>
    </row>
    <row r="210" spans="1:16" ht="14.25" customHeight="1">
      <c r="A210" s="584">
        <v>3132</v>
      </c>
      <c r="B210" s="583" t="s">
        <v>61</v>
      </c>
      <c r="C210" s="281">
        <f>SUM(D210:M210)</f>
        <v>1992</v>
      </c>
      <c r="D210" s="217">
        <v>1992</v>
      </c>
      <c r="E210" s="91"/>
      <c r="F210" s="90"/>
      <c r="G210" s="92"/>
      <c r="H210" s="92"/>
      <c r="I210" s="92"/>
      <c r="J210" s="92"/>
      <c r="K210" s="92"/>
      <c r="L210" s="92"/>
      <c r="M210" s="90"/>
      <c r="N210" s="148">
        <v>1992</v>
      </c>
      <c r="O210" s="396">
        <v>1992</v>
      </c>
      <c r="P210" s="7"/>
    </row>
    <row r="211" spans="1:16" ht="14.25" customHeight="1" thickBot="1">
      <c r="A211" s="617">
        <v>3133</v>
      </c>
      <c r="B211" s="610" t="s">
        <v>62</v>
      </c>
      <c r="C211" s="281">
        <f>SUM(D211:M211)</f>
        <v>218</v>
      </c>
      <c r="D211" s="364">
        <v>218</v>
      </c>
      <c r="E211" s="103"/>
      <c r="F211" s="102"/>
      <c r="G211" s="104"/>
      <c r="H211" s="104"/>
      <c r="I211" s="104"/>
      <c r="J211" s="104"/>
      <c r="K211" s="104"/>
      <c r="L211" s="104"/>
      <c r="M211" s="102"/>
      <c r="N211" s="150">
        <v>218</v>
      </c>
      <c r="O211" s="397">
        <v>218</v>
      </c>
      <c r="P211" s="7"/>
    </row>
    <row r="212" spans="1:16" s="1" customFormat="1" ht="12.75" customHeight="1" thickBot="1">
      <c r="A212" s="575">
        <v>32</v>
      </c>
      <c r="B212" s="641" t="s">
        <v>8</v>
      </c>
      <c r="C212" s="231">
        <f>C213+C215</f>
        <v>0</v>
      </c>
      <c r="D212" s="231">
        <f t="shared" ref="D212:O212" si="75">D213+D215</f>
        <v>0</v>
      </c>
      <c r="E212" s="153">
        <f t="shared" si="75"/>
        <v>0</v>
      </c>
      <c r="F212" s="152">
        <f t="shared" si="75"/>
        <v>0</v>
      </c>
      <c r="G212" s="155">
        <f t="shared" si="75"/>
        <v>0</v>
      </c>
      <c r="H212" s="155">
        <f t="shared" si="75"/>
        <v>0</v>
      </c>
      <c r="I212" s="155">
        <f t="shared" si="75"/>
        <v>0</v>
      </c>
      <c r="J212" s="155">
        <f t="shared" si="75"/>
        <v>0</v>
      </c>
      <c r="K212" s="155">
        <f t="shared" si="75"/>
        <v>0</v>
      </c>
      <c r="L212" s="155">
        <f t="shared" si="75"/>
        <v>0</v>
      </c>
      <c r="M212" s="152">
        <f t="shared" si="75"/>
        <v>0</v>
      </c>
      <c r="N212" s="231">
        <f t="shared" si="75"/>
        <v>0</v>
      </c>
      <c r="O212" s="114">
        <f t="shared" si="75"/>
        <v>0</v>
      </c>
      <c r="P212" s="553"/>
    </row>
    <row r="213" spans="1:16" s="2" customFormat="1" ht="14.25" customHeight="1">
      <c r="A213" s="587">
        <v>322</v>
      </c>
      <c r="B213" s="588" t="s">
        <v>24</v>
      </c>
      <c r="C213" s="288">
        <f t="shared" ref="C213:O213" si="76">SUM(C214:C214)</f>
        <v>0</v>
      </c>
      <c r="D213" s="288">
        <f t="shared" si="76"/>
        <v>0</v>
      </c>
      <c r="E213" s="182">
        <f t="shared" si="76"/>
        <v>0</v>
      </c>
      <c r="F213" s="181">
        <f t="shared" si="76"/>
        <v>0</v>
      </c>
      <c r="G213" s="183">
        <f t="shared" si="76"/>
        <v>0</v>
      </c>
      <c r="H213" s="183">
        <f t="shared" si="76"/>
        <v>0</v>
      </c>
      <c r="I213" s="183">
        <f t="shared" si="76"/>
        <v>0</v>
      </c>
      <c r="J213" s="183">
        <f t="shared" si="76"/>
        <v>0</v>
      </c>
      <c r="K213" s="183">
        <f t="shared" si="76"/>
        <v>0</v>
      </c>
      <c r="L213" s="183">
        <f t="shared" si="76"/>
        <v>0</v>
      </c>
      <c r="M213" s="181">
        <f t="shared" si="76"/>
        <v>0</v>
      </c>
      <c r="N213" s="179">
        <f t="shared" si="76"/>
        <v>0</v>
      </c>
      <c r="O213" s="434">
        <f t="shared" si="76"/>
        <v>0</v>
      </c>
      <c r="P213" s="552"/>
    </row>
    <row r="214" spans="1:16" ht="14.25" customHeight="1">
      <c r="A214" s="579">
        <v>3221</v>
      </c>
      <c r="B214" s="598" t="s">
        <v>66</v>
      </c>
      <c r="C214" s="217">
        <f>SUM(D214:M214)</f>
        <v>0</v>
      </c>
      <c r="D214" s="373"/>
      <c r="E214" s="131"/>
      <c r="F214" s="130"/>
      <c r="G214" s="132"/>
      <c r="H214" s="132"/>
      <c r="I214" s="132"/>
      <c r="J214" s="132"/>
      <c r="K214" s="132"/>
      <c r="L214" s="132"/>
      <c r="M214" s="130"/>
      <c r="N214" s="184"/>
      <c r="O214" s="398"/>
      <c r="P214" s="7"/>
    </row>
    <row r="215" spans="1:16" s="2" customFormat="1" ht="14.25" customHeight="1">
      <c r="A215" s="581">
        <v>323</v>
      </c>
      <c r="B215" s="368" t="s">
        <v>21</v>
      </c>
      <c r="C215" s="289">
        <f t="shared" ref="C215:O215" si="77">SUM(C216:C216)</f>
        <v>0</v>
      </c>
      <c r="D215" s="289">
        <f t="shared" si="77"/>
        <v>0</v>
      </c>
      <c r="E215" s="376">
        <f t="shared" si="77"/>
        <v>0</v>
      </c>
      <c r="F215" s="375">
        <f t="shared" si="77"/>
        <v>0</v>
      </c>
      <c r="G215" s="377">
        <f t="shared" si="77"/>
        <v>0</v>
      </c>
      <c r="H215" s="377">
        <f t="shared" si="77"/>
        <v>0</v>
      </c>
      <c r="I215" s="377">
        <f t="shared" si="77"/>
        <v>0</v>
      </c>
      <c r="J215" s="377">
        <f t="shared" si="77"/>
        <v>0</v>
      </c>
      <c r="K215" s="377">
        <f t="shared" si="77"/>
        <v>0</v>
      </c>
      <c r="L215" s="377">
        <f t="shared" si="77"/>
        <v>0</v>
      </c>
      <c r="M215" s="375">
        <f t="shared" si="77"/>
        <v>0</v>
      </c>
      <c r="N215" s="186">
        <f t="shared" si="77"/>
        <v>0</v>
      </c>
      <c r="O215" s="435">
        <f t="shared" si="77"/>
        <v>0</v>
      </c>
      <c r="P215" s="552"/>
    </row>
    <row r="216" spans="1:16" ht="14.25" customHeight="1" thickBot="1">
      <c r="A216" s="582">
        <v>3237</v>
      </c>
      <c r="B216" s="583" t="s">
        <v>78</v>
      </c>
      <c r="C216" s="217">
        <f>SUM(D216:M216)</f>
        <v>0</v>
      </c>
      <c r="D216" s="217"/>
      <c r="E216" s="91"/>
      <c r="F216" s="90"/>
      <c r="G216" s="92"/>
      <c r="H216" s="92"/>
      <c r="I216" s="92"/>
      <c r="J216" s="92"/>
      <c r="K216" s="92"/>
      <c r="L216" s="92"/>
      <c r="M216" s="90"/>
      <c r="N216" s="148"/>
      <c r="O216" s="396"/>
      <c r="P216" s="7"/>
    </row>
    <row r="217" spans="1:16" ht="14.25" customHeight="1" thickBot="1">
      <c r="A217" s="356" t="s">
        <v>100</v>
      </c>
      <c r="B217" s="773" t="s">
        <v>105</v>
      </c>
      <c r="C217" s="765"/>
      <c r="D217" s="765"/>
      <c r="E217" s="765"/>
      <c r="F217" s="765"/>
      <c r="G217" s="765"/>
      <c r="H217" s="765"/>
      <c r="I217" s="765"/>
      <c r="J217" s="765"/>
      <c r="K217" s="765"/>
      <c r="L217" s="765"/>
      <c r="M217" s="765"/>
      <c r="N217" s="765"/>
      <c r="O217" s="766"/>
      <c r="P217" s="7"/>
    </row>
    <row r="218" spans="1:16" ht="13.5" customHeight="1" thickBot="1">
      <c r="A218" s="677">
        <v>3</v>
      </c>
      <c r="B218" s="657" t="s">
        <v>11</v>
      </c>
      <c r="C218" s="419">
        <f t="shared" ref="C218:O218" si="78">C219+C227</f>
        <v>36900</v>
      </c>
      <c r="D218" s="419">
        <f t="shared" si="78"/>
        <v>0</v>
      </c>
      <c r="E218" s="342">
        <f t="shared" si="78"/>
        <v>0</v>
      </c>
      <c r="F218" s="343">
        <f t="shared" si="78"/>
        <v>0</v>
      </c>
      <c r="G218" s="344">
        <f t="shared" si="78"/>
        <v>0</v>
      </c>
      <c r="H218" s="344">
        <f t="shared" si="78"/>
        <v>0</v>
      </c>
      <c r="I218" s="344">
        <f t="shared" si="78"/>
        <v>36900</v>
      </c>
      <c r="J218" s="344">
        <f t="shared" si="78"/>
        <v>0</v>
      </c>
      <c r="K218" s="344">
        <f t="shared" si="78"/>
        <v>0</v>
      </c>
      <c r="L218" s="344">
        <f t="shared" si="78"/>
        <v>0</v>
      </c>
      <c r="M218" s="343">
        <f t="shared" si="78"/>
        <v>0</v>
      </c>
      <c r="N218" s="419">
        <f t="shared" si="78"/>
        <v>36900</v>
      </c>
      <c r="O218" s="277">
        <f t="shared" si="78"/>
        <v>36900</v>
      </c>
      <c r="P218" s="7"/>
    </row>
    <row r="219" spans="1:16" ht="14.25" customHeight="1" thickBot="1">
      <c r="A219" s="575">
        <v>31</v>
      </c>
      <c r="B219" s="576" t="s">
        <v>7</v>
      </c>
      <c r="C219" s="231">
        <f>C220+C222+C224</f>
        <v>11400</v>
      </c>
      <c r="D219" s="231">
        <f t="shared" ref="D219:O219" si="79">D220+D222+D224</f>
        <v>0</v>
      </c>
      <c r="E219" s="153">
        <f t="shared" si="79"/>
        <v>0</v>
      </c>
      <c r="F219" s="152">
        <f t="shared" si="79"/>
        <v>0</v>
      </c>
      <c r="G219" s="155">
        <f t="shared" si="79"/>
        <v>0</v>
      </c>
      <c r="H219" s="155">
        <f t="shared" si="79"/>
        <v>0</v>
      </c>
      <c r="I219" s="155">
        <f t="shared" si="79"/>
        <v>11400</v>
      </c>
      <c r="J219" s="155">
        <f t="shared" si="79"/>
        <v>0</v>
      </c>
      <c r="K219" s="155">
        <f t="shared" si="79"/>
        <v>0</v>
      </c>
      <c r="L219" s="155">
        <f t="shared" si="79"/>
        <v>0</v>
      </c>
      <c r="M219" s="152">
        <f t="shared" si="79"/>
        <v>0</v>
      </c>
      <c r="N219" s="231">
        <f t="shared" si="79"/>
        <v>11400</v>
      </c>
      <c r="O219" s="114">
        <f t="shared" si="79"/>
        <v>11400</v>
      </c>
      <c r="P219" s="7"/>
    </row>
    <row r="220" spans="1:16" ht="14.1" customHeight="1">
      <c r="A220" s="577">
        <v>311</v>
      </c>
      <c r="B220" s="578" t="s">
        <v>18</v>
      </c>
      <c r="C220" s="327">
        <f>C221</f>
        <v>9784</v>
      </c>
      <c r="D220" s="327">
        <f t="shared" ref="D220:O220" si="80">D221</f>
        <v>0</v>
      </c>
      <c r="E220" s="402">
        <f t="shared" si="80"/>
        <v>0</v>
      </c>
      <c r="F220" s="401">
        <f t="shared" si="80"/>
        <v>0</v>
      </c>
      <c r="G220" s="403">
        <f t="shared" si="80"/>
        <v>0</v>
      </c>
      <c r="H220" s="403">
        <f t="shared" si="80"/>
        <v>0</v>
      </c>
      <c r="I220" s="403">
        <f t="shared" si="80"/>
        <v>9784</v>
      </c>
      <c r="J220" s="403">
        <f t="shared" si="80"/>
        <v>0</v>
      </c>
      <c r="K220" s="403">
        <f t="shared" si="80"/>
        <v>0</v>
      </c>
      <c r="L220" s="403">
        <f t="shared" si="80"/>
        <v>0</v>
      </c>
      <c r="M220" s="401">
        <f t="shared" si="80"/>
        <v>0</v>
      </c>
      <c r="N220" s="327">
        <f t="shared" si="80"/>
        <v>9784</v>
      </c>
      <c r="O220" s="436">
        <f t="shared" si="80"/>
        <v>9784</v>
      </c>
      <c r="P220" s="7"/>
    </row>
    <row r="221" spans="1:16" ht="14.1" customHeight="1">
      <c r="A221" s="579">
        <v>3111</v>
      </c>
      <c r="B221" s="580" t="s">
        <v>57</v>
      </c>
      <c r="C221" s="291">
        <f>SUM(D221:M221)</f>
        <v>9784</v>
      </c>
      <c r="D221" s="378"/>
      <c r="E221" s="262"/>
      <c r="F221" s="263"/>
      <c r="G221" s="264"/>
      <c r="H221" s="264"/>
      <c r="I221" s="264">
        <v>9784</v>
      </c>
      <c r="J221" s="264"/>
      <c r="K221" s="264"/>
      <c r="L221" s="264"/>
      <c r="M221" s="263"/>
      <c r="N221" s="265">
        <v>9784</v>
      </c>
      <c r="O221" s="266">
        <v>9784</v>
      </c>
      <c r="P221" s="7"/>
    </row>
    <row r="222" spans="1:16" ht="14.1" customHeight="1">
      <c r="A222" s="581">
        <v>312</v>
      </c>
      <c r="B222" s="368" t="s">
        <v>6</v>
      </c>
      <c r="C222" s="297">
        <f>C223</f>
        <v>0</v>
      </c>
      <c r="D222" s="297">
        <f t="shared" ref="D222:O222" si="81">D223</f>
        <v>0</v>
      </c>
      <c r="E222" s="383">
        <f t="shared" si="81"/>
        <v>0</v>
      </c>
      <c r="F222" s="380">
        <f t="shared" si="81"/>
        <v>0</v>
      </c>
      <c r="G222" s="386">
        <f t="shared" si="81"/>
        <v>0</v>
      </c>
      <c r="H222" s="386">
        <f t="shared" si="81"/>
        <v>0</v>
      </c>
      <c r="I222" s="386">
        <f t="shared" si="81"/>
        <v>0</v>
      </c>
      <c r="J222" s="386">
        <f t="shared" si="81"/>
        <v>0</v>
      </c>
      <c r="K222" s="386">
        <f t="shared" si="81"/>
        <v>0</v>
      </c>
      <c r="L222" s="386">
        <f t="shared" si="81"/>
        <v>0</v>
      </c>
      <c r="M222" s="380">
        <f t="shared" si="81"/>
        <v>0</v>
      </c>
      <c r="N222" s="297">
        <f t="shared" si="81"/>
        <v>0</v>
      </c>
      <c r="O222" s="430">
        <f t="shared" si="81"/>
        <v>0</v>
      </c>
      <c r="P222" s="7"/>
    </row>
    <row r="223" spans="1:16" ht="14.1" customHeight="1" thickBot="1">
      <c r="A223" s="665">
        <v>3121</v>
      </c>
      <c r="B223" s="586" t="s">
        <v>6</v>
      </c>
      <c r="C223" s="292">
        <f>SUM(D223:M223)</f>
        <v>0</v>
      </c>
      <c r="D223" s="374"/>
      <c r="E223" s="205"/>
      <c r="F223" s="321"/>
      <c r="G223" s="207"/>
      <c r="H223" s="207"/>
      <c r="I223" s="207"/>
      <c r="J223" s="207"/>
      <c r="K223" s="207"/>
      <c r="L223" s="207"/>
      <c r="M223" s="321"/>
      <c r="N223" s="208"/>
      <c r="O223" s="209"/>
      <c r="P223" s="7"/>
    </row>
    <row r="224" spans="1:16" ht="14.1" customHeight="1">
      <c r="A224" s="587">
        <v>313</v>
      </c>
      <c r="B224" s="588" t="s">
        <v>19</v>
      </c>
      <c r="C224" s="327">
        <f t="shared" ref="C224:O224" si="82">SUM(C225:C226)</f>
        <v>1616</v>
      </c>
      <c r="D224" s="327">
        <f t="shared" si="82"/>
        <v>0</v>
      </c>
      <c r="E224" s="402">
        <f t="shared" si="82"/>
        <v>0</v>
      </c>
      <c r="F224" s="401">
        <f t="shared" si="82"/>
        <v>0</v>
      </c>
      <c r="G224" s="403">
        <f t="shared" si="82"/>
        <v>0</v>
      </c>
      <c r="H224" s="403">
        <f t="shared" si="82"/>
        <v>0</v>
      </c>
      <c r="I224" s="403">
        <f t="shared" si="82"/>
        <v>1616</v>
      </c>
      <c r="J224" s="403">
        <f t="shared" si="82"/>
        <v>0</v>
      </c>
      <c r="K224" s="403">
        <f t="shared" si="82"/>
        <v>0</v>
      </c>
      <c r="L224" s="403">
        <f t="shared" si="82"/>
        <v>0</v>
      </c>
      <c r="M224" s="401">
        <f t="shared" si="82"/>
        <v>0</v>
      </c>
      <c r="N224" s="327">
        <f t="shared" si="82"/>
        <v>1616</v>
      </c>
      <c r="O224" s="436">
        <f t="shared" si="82"/>
        <v>1616</v>
      </c>
      <c r="P224" s="7"/>
    </row>
    <row r="225" spans="1:16" ht="14.1" customHeight="1">
      <c r="A225" s="584">
        <v>3132</v>
      </c>
      <c r="B225" s="583" t="s">
        <v>61</v>
      </c>
      <c r="C225" s="291">
        <f>SUM(D225:M225)</f>
        <v>1450</v>
      </c>
      <c r="D225" s="378"/>
      <c r="E225" s="262"/>
      <c r="F225" s="263"/>
      <c r="G225" s="264"/>
      <c r="H225" s="264"/>
      <c r="I225" s="264">
        <v>1450</v>
      </c>
      <c r="J225" s="264"/>
      <c r="K225" s="264"/>
      <c r="L225" s="264"/>
      <c r="M225" s="263"/>
      <c r="N225" s="265">
        <v>1450</v>
      </c>
      <c r="O225" s="266">
        <v>1450</v>
      </c>
      <c r="P225" s="7"/>
    </row>
    <row r="226" spans="1:16" ht="14.1" customHeight="1" thickBot="1">
      <c r="A226" s="617">
        <v>3133</v>
      </c>
      <c r="B226" s="610" t="s">
        <v>62</v>
      </c>
      <c r="C226" s="291">
        <f>SUM(D226:M226)</f>
        <v>166</v>
      </c>
      <c r="D226" s="378"/>
      <c r="E226" s="262"/>
      <c r="F226" s="263"/>
      <c r="G226" s="264"/>
      <c r="H226" s="264"/>
      <c r="I226" s="264">
        <v>166</v>
      </c>
      <c r="J226" s="264"/>
      <c r="K226" s="264"/>
      <c r="L226" s="264"/>
      <c r="M226" s="263"/>
      <c r="N226" s="265">
        <v>166</v>
      </c>
      <c r="O226" s="266">
        <v>166</v>
      </c>
      <c r="P226" s="7"/>
    </row>
    <row r="227" spans="1:16" ht="14.1" customHeight="1" thickBot="1">
      <c r="A227" s="575">
        <v>32</v>
      </c>
      <c r="B227" s="641" t="s">
        <v>8</v>
      </c>
      <c r="C227" s="231">
        <f>C228+C231+C235+C243</f>
        <v>25500</v>
      </c>
      <c r="D227" s="231">
        <f t="shared" ref="D227:O227" si="83">D228+D231+D235+D243</f>
        <v>0</v>
      </c>
      <c r="E227" s="216">
        <f t="shared" si="83"/>
        <v>0</v>
      </c>
      <c r="F227" s="152">
        <f t="shared" si="83"/>
        <v>0</v>
      </c>
      <c r="G227" s="155">
        <f t="shared" si="83"/>
        <v>0</v>
      </c>
      <c r="H227" s="155">
        <f t="shared" si="83"/>
        <v>0</v>
      </c>
      <c r="I227" s="155">
        <f t="shared" si="83"/>
        <v>25500</v>
      </c>
      <c r="J227" s="155">
        <f t="shared" si="83"/>
        <v>0</v>
      </c>
      <c r="K227" s="155">
        <f t="shared" si="83"/>
        <v>0</v>
      </c>
      <c r="L227" s="155">
        <f t="shared" si="83"/>
        <v>0</v>
      </c>
      <c r="M227" s="152">
        <f t="shared" si="83"/>
        <v>0</v>
      </c>
      <c r="N227" s="231">
        <f t="shared" si="83"/>
        <v>25500</v>
      </c>
      <c r="O227" s="114">
        <f t="shared" si="83"/>
        <v>25500</v>
      </c>
      <c r="P227" s="7"/>
    </row>
    <row r="228" spans="1:16" ht="14.1" customHeight="1">
      <c r="A228" s="577">
        <v>321</v>
      </c>
      <c r="B228" s="578" t="s">
        <v>20</v>
      </c>
      <c r="C228" s="287">
        <f>SUM(C229:C230)</f>
        <v>1200</v>
      </c>
      <c r="D228" s="287">
        <f t="shared" ref="D228:O228" si="84">SUM(D229:D229)</f>
        <v>0</v>
      </c>
      <c r="E228" s="686">
        <f t="shared" si="84"/>
        <v>0</v>
      </c>
      <c r="F228" s="175">
        <f t="shared" si="84"/>
        <v>0</v>
      </c>
      <c r="G228" s="177">
        <f t="shared" si="84"/>
        <v>0</v>
      </c>
      <c r="H228" s="177">
        <f t="shared" si="84"/>
        <v>0</v>
      </c>
      <c r="I228" s="177">
        <f>SUM(I229:I230)</f>
        <v>1200</v>
      </c>
      <c r="J228" s="177">
        <f t="shared" si="84"/>
        <v>0</v>
      </c>
      <c r="K228" s="177">
        <f t="shared" si="84"/>
        <v>0</v>
      </c>
      <c r="L228" s="177">
        <f t="shared" si="84"/>
        <v>0</v>
      </c>
      <c r="M228" s="175">
        <f t="shared" si="84"/>
        <v>0</v>
      </c>
      <c r="N228" s="175">
        <f>SUM(N229:N230)</f>
        <v>1200</v>
      </c>
      <c r="O228" s="178">
        <f>SUM(O229:O230)</f>
        <v>1200</v>
      </c>
      <c r="P228" s="7"/>
    </row>
    <row r="229" spans="1:16" ht="14.1" customHeight="1">
      <c r="A229" s="682">
        <v>3211</v>
      </c>
      <c r="B229" s="610" t="s">
        <v>95</v>
      </c>
      <c r="C229" s="291">
        <f t="shared" ref="C229:N229" si="85">SUM(D229:M229)</f>
        <v>0</v>
      </c>
      <c r="D229" s="291">
        <f t="shared" si="85"/>
        <v>0</v>
      </c>
      <c r="E229" s="687">
        <f t="shared" si="85"/>
        <v>0</v>
      </c>
      <c r="F229" s="685">
        <f t="shared" si="85"/>
        <v>0</v>
      </c>
      <c r="G229" s="688">
        <f t="shared" si="85"/>
        <v>0</v>
      </c>
      <c r="H229" s="688">
        <f t="shared" si="85"/>
        <v>0</v>
      </c>
      <c r="I229" s="688">
        <f t="shared" si="85"/>
        <v>0</v>
      </c>
      <c r="J229" s="688">
        <f t="shared" si="85"/>
        <v>0</v>
      </c>
      <c r="K229" s="688">
        <f t="shared" si="85"/>
        <v>0</v>
      </c>
      <c r="L229" s="688">
        <f t="shared" si="85"/>
        <v>0</v>
      </c>
      <c r="M229" s="685">
        <f t="shared" si="85"/>
        <v>0</v>
      </c>
      <c r="N229" s="291">
        <f t="shared" si="85"/>
        <v>0</v>
      </c>
      <c r="O229" s="689"/>
      <c r="P229" s="7"/>
    </row>
    <row r="230" spans="1:16" ht="27" customHeight="1" thickBot="1">
      <c r="A230" s="683">
        <v>3212</v>
      </c>
      <c r="B230" s="666" t="s">
        <v>63</v>
      </c>
      <c r="C230" s="106">
        <f>SUM(D230:M230)</f>
        <v>1200</v>
      </c>
      <c r="D230" s="283"/>
      <c r="E230" s="96"/>
      <c r="F230" s="95"/>
      <c r="G230" s="97"/>
      <c r="H230" s="97"/>
      <c r="I230" s="97">
        <v>1200</v>
      </c>
      <c r="J230" s="97"/>
      <c r="K230" s="97"/>
      <c r="L230" s="97"/>
      <c r="M230" s="95"/>
      <c r="N230" s="283">
        <v>1200</v>
      </c>
      <c r="O230" s="684">
        <v>1200</v>
      </c>
      <c r="P230" s="7"/>
    </row>
    <row r="231" spans="1:16" ht="14.1" customHeight="1">
      <c r="A231" s="587">
        <v>322</v>
      </c>
      <c r="B231" s="588" t="s">
        <v>24</v>
      </c>
      <c r="C231" s="327">
        <f t="shared" ref="C231:O231" si="86">SUM(C232:C234)</f>
        <v>12400</v>
      </c>
      <c r="D231" s="327">
        <f t="shared" si="86"/>
        <v>0</v>
      </c>
      <c r="E231" s="402">
        <f t="shared" si="86"/>
        <v>0</v>
      </c>
      <c r="F231" s="401">
        <f t="shared" si="86"/>
        <v>0</v>
      </c>
      <c r="G231" s="403">
        <f t="shared" si="86"/>
        <v>0</v>
      </c>
      <c r="H231" s="403">
        <f t="shared" si="86"/>
        <v>0</v>
      </c>
      <c r="I231" s="403">
        <f t="shared" si="86"/>
        <v>12400</v>
      </c>
      <c r="J231" s="403">
        <f t="shared" si="86"/>
        <v>0</v>
      </c>
      <c r="K231" s="403">
        <f t="shared" si="86"/>
        <v>0</v>
      </c>
      <c r="L231" s="403">
        <f t="shared" si="86"/>
        <v>0</v>
      </c>
      <c r="M231" s="401">
        <f t="shared" si="86"/>
        <v>0</v>
      </c>
      <c r="N231" s="327">
        <f t="shared" si="86"/>
        <v>12400</v>
      </c>
      <c r="O231" s="436">
        <f t="shared" si="86"/>
        <v>12400</v>
      </c>
      <c r="P231" s="7"/>
    </row>
    <row r="232" spans="1:16" ht="14.1" customHeight="1">
      <c r="A232" s="579">
        <v>3221</v>
      </c>
      <c r="B232" s="598" t="s">
        <v>66</v>
      </c>
      <c r="C232" s="291">
        <f>SUM(D232:M232)</f>
        <v>2200</v>
      </c>
      <c r="D232" s="378"/>
      <c r="E232" s="262"/>
      <c r="F232" s="263"/>
      <c r="G232" s="264"/>
      <c r="H232" s="264"/>
      <c r="I232" s="264">
        <v>2200</v>
      </c>
      <c r="J232" s="264"/>
      <c r="K232" s="264"/>
      <c r="L232" s="264"/>
      <c r="M232" s="263"/>
      <c r="N232" s="265">
        <v>2200</v>
      </c>
      <c r="O232" s="266">
        <v>2200</v>
      </c>
      <c r="P232" s="7"/>
    </row>
    <row r="233" spans="1:16" ht="14.1" customHeight="1">
      <c r="A233" s="579">
        <v>3224</v>
      </c>
      <c r="B233" s="598" t="s">
        <v>69</v>
      </c>
      <c r="C233" s="291">
        <f>SUM(D233:M233)</f>
        <v>5200</v>
      </c>
      <c r="D233" s="378"/>
      <c r="E233" s="262"/>
      <c r="F233" s="263"/>
      <c r="G233" s="264"/>
      <c r="H233" s="264"/>
      <c r="I233" s="264">
        <v>5200</v>
      </c>
      <c r="J233" s="264"/>
      <c r="K233" s="264"/>
      <c r="L233" s="264"/>
      <c r="M233" s="263"/>
      <c r="N233" s="265">
        <v>5200</v>
      </c>
      <c r="O233" s="266">
        <v>5200</v>
      </c>
      <c r="P233" s="7"/>
    </row>
    <row r="234" spans="1:16" ht="14.1" customHeight="1">
      <c r="A234" s="579">
        <v>3225</v>
      </c>
      <c r="B234" s="598" t="s">
        <v>70</v>
      </c>
      <c r="C234" s="291">
        <f>SUM(D234:M234)</f>
        <v>5000</v>
      </c>
      <c r="D234" s="378"/>
      <c r="E234" s="262"/>
      <c r="F234" s="263"/>
      <c r="G234" s="264"/>
      <c r="H234" s="264"/>
      <c r="I234" s="264">
        <v>5000</v>
      </c>
      <c r="J234" s="264"/>
      <c r="K234" s="264"/>
      <c r="L234" s="264"/>
      <c r="M234" s="263"/>
      <c r="N234" s="265">
        <v>5000</v>
      </c>
      <c r="O234" s="266">
        <v>5000</v>
      </c>
      <c r="P234" s="7"/>
    </row>
    <row r="235" spans="1:16" ht="14.1" customHeight="1">
      <c r="A235" s="581">
        <v>323</v>
      </c>
      <c r="B235" s="368" t="s">
        <v>21</v>
      </c>
      <c r="C235" s="297">
        <f>SUM(C236:C242)</f>
        <v>11900</v>
      </c>
      <c r="D235" s="297">
        <f t="shared" ref="D235:O235" si="87">SUM(D236:D242)</f>
        <v>0</v>
      </c>
      <c r="E235" s="383">
        <f t="shared" si="87"/>
        <v>0</v>
      </c>
      <c r="F235" s="380">
        <f t="shared" si="87"/>
        <v>0</v>
      </c>
      <c r="G235" s="386">
        <f t="shared" si="87"/>
        <v>0</v>
      </c>
      <c r="H235" s="386">
        <f t="shared" si="87"/>
        <v>0</v>
      </c>
      <c r="I235" s="386">
        <f t="shared" si="87"/>
        <v>11900</v>
      </c>
      <c r="J235" s="386">
        <f t="shared" si="87"/>
        <v>0</v>
      </c>
      <c r="K235" s="386">
        <f t="shared" si="87"/>
        <v>0</v>
      </c>
      <c r="L235" s="386">
        <f t="shared" si="87"/>
        <v>0</v>
      </c>
      <c r="M235" s="380">
        <f t="shared" si="87"/>
        <v>0</v>
      </c>
      <c r="N235" s="297">
        <f t="shared" si="87"/>
        <v>11900</v>
      </c>
      <c r="O235" s="430">
        <f t="shared" si="87"/>
        <v>11900</v>
      </c>
      <c r="P235" s="7"/>
    </row>
    <row r="236" spans="1:16" ht="14.1" customHeight="1">
      <c r="A236" s="582">
        <v>3231</v>
      </c>
      <c r="B236" s="583" t="s">
        <v>72</v>
      </c>
      <c r="C236" s="291">
        <f t="shared" ref="C236:C242" si="88">SUM(D236:M236)</f>
        <v>0</v>
      </c>
      <c r="D236" s="378"/>
      <c r="E236" s="262"/>
      <c r="F236" s="263"/>
      <c r="G236" s="264"/>
      <c r="H236" s="264"/>
      <c r="I236" s="264"/>
      <c r="J236" s="264"/>
      <c r="K236" s="264"/>
      <c r="L236" s="264"/>
      <c r="M236" s="263"/>
      <c r="N236" s="265"/>
      <c r="O236" s="266"/>
      <c r="P236" s="7"/>
    </row>
    <row r="237" spans="1:16" ht="14.1" customHeight="1">
      <c r="A237" s="582">
        <v>3232</v>
      </c>
      <c r="B237" s="583" t="s">
        <v>73</v>
      </c>
      <c r="C237" s="291">
        <f t="shared" si="88"/>
        <v>5900</v>
      </c>
      <c r="D237" s="378"/>
      <c r="E237" s="262"/>
      <c r="F237" s="263"/>
      <c r="G237" s="264"/>
      <c r="H237" s="264"/>
      <c r="I237" s="264">
        <v>5900</v>
      </c>
      <c r="J237" s="264"/>
      <c r="K237" s="264"/>
      <c r="L237" s="264"/>
      <c r="M237" s="263"/>
      <c r="N237" s="265">
        <v>5900</v>
      </c>
      <c r="O237" s="266">
        <v>5900</v>
      </c>
      <c r="P237" s="7"/>
    </row>
    <row r="238" spans="1:16" ht="14.1" customHeight="1">
      <c r="A238" s="582">
        <v>3233</v>
      </c>
      <c r="B238" s="583" t="s">
        <v>74</v>
      </c>
      <c r="C238" s="291">
        <f t="shared" si="88"/>
        <v>0</v>
      </c>
      <c r="D238" s="378"/>
      <c r="E238" s="262"/>
      <c r="F238" s="263"/>
      <c r="G238" s="264"/>
      <c r="H238" s="264"/>
      <c r="I238" s="264"/>
      <c r="J238" s="264"/>
      <c r="K238" s="264"/>
      <c r="L238" s="264"/>
      <c r="M238" s="263"/>
      <c r="N238" s="265"/>
      <c r="O238" s="266"/>
      <c r="P238" s="7"/>
    </row>
    <row r="239" spans="1:16" ht="14.1" customHeight="1">
      <c r="A239" s="582">
        <v>3235</v>
      </c>
      <c r="B239" s="583" t="s">
        <v>76</v>
      </c>
      <c r="C239" s="291">
        <f t="shared" si="88"/>
        <v>0</v>
      </c>
      <c r="D239" s="378"/>
      <c r="E239" s="262"/>
      <c r="F239" s="263"/>
      <c r="G239" s="264"/>
      <c r="H239" s="264"/>
      <c r="I239" s="264"/>
      <c r="J239" s="264"/>
      <c r="K239" s="264"/>
      <c r="L239" s="264"/>
      <c r="M239" s="263"/>
      <c r="N239" s="265"/>
      <c r="O239" s="266"/>
      <c r="P239" s="7"/>
    </row>
    <row r="240" spans="1:16" ht="14.1" customHeight="1">
      <c r="A240" s="582">
        <v>3237</v>
      </c>
      <c r="B240" s="583" t="s">
        <v>78</v>
      </c>
      <c r="C240" s="291">
        <f t="shared" si="88"/>
        <v>0</v>
      </c>
      <c r="D240" s="378"/>
      <c r="E240" s="262"/>
      <c r="F240" s="263"/>
      <c r="G240" s="264"/>
      <c r="H240" s="264"/>
      <c r="I240" s="264"/>
      <c r="J240" s="264"/>
      <c r="K240" s="264"/>
      <c r="L240" s="264"/>
      <c r="M240" s="263"/>
      <c r="N240" s="265"/>
      <c r="O240" s="266"/>
      <c r="P240" s="7"/>
    </row>
    <row r="241" spans="1:16" ht="14.1" customHeight="1">
      <c r="A241" s="582">
        <v>3238</v>
      </c>
      <c r="B241" s="583" t="s">
        <v>79</v>
      </c>
      <c r="C241" s="291">
        <f t="shared" si="88"/>
        <v>6000</v>
      </c>
      <c r="D241" s="378"/>
      <c r="E241" s="262"/>
      <c r="F241" s="263"/>
      <c r="G241" s="264"/>
      <c r="H241" s="264"/>
      <c r="I241" s="264">
        <v>6000</v>
      </c>
      <c r="J241" s="264"/>
      <c r="K241" s="264"/>
      <c r="L241" s="264"/>
      <c r="M241" s="263"/>
      <c r="N241" s="265">
        <v>6000</v>
      </c>
      <c r="O241" s="266">
        <v>6000</v>
      </c>
      <c r="P241" s="7"/>
    </row>
    <row r="242" spans="1:16" ht="14.1" customHeight="1">
      <c r="A242" s="582">
        <v>3239</v>
      </c>
      <c r="B242" s="583" t="s">
        <v>80</v>
      </c>
      <c r="C242" s="291">
        <f t="shared" si="88"/>
        <v>0</v>
      </c>
      <c r="D242" s="378"/>
      <c r="E242" s="262"/>
      <c r="F242" s="263"/>
      <c r="G242" s="264"/>
      <c r="H242" s="264"/>
      <c r="I242" s="264"/>
      <c r="J242" s="264"/>
      <c r="K242" s="264"/>
      <c r="L242" s="264"/>
      <c r="M242" s="263"/>
      <c r="N242" s="265"/>
      <c r="O242" s="266"/>
      <c r="P242" s="7"/>
    </row>
    <row r="243" spans="1:16" ht="14.1" customHeight="1">
      <c r="A243" s="627">
        <v>329</v>
      </c>
      <c r="B243" s="366" t="s">
        <v>9</v>
      </c>
      <c r="C243" s="297">
        <f t="shared" ref="C243:O243" si="89">SUM(C244:C244)</f>
        <v>0</v>
      </c>
      <c r="D243" s="297">
        <f t="shared" si="89"/>
        <v>0</v>
      </c>
      <c r="E243" s="383">
        <f t="shared" si="89"/>
        <v>0</v>
      </c>
      <c r="F243" s="380">
        <f t="shared" si="89"/>
        <v>0</v>
      </c>
      <c r="G243" s="386">
        <f t="shared" si="89"/>
        <v>0</v>
      </c>
      <c r="H243" s="386">
        <f t="shared" si="89"/>
        <v>0</v>
      </c>
      <c r="I243" s="386">
        <f t="shared" si="89"/>
        <v>0</v>
      </c>
      <c r="J243" s="386">
        <f t="shared" si="89"/>
        <v>0</v>
      </c>
      <c r="K243" s="386">
        <f t="shared" si="89"/>
        <v>0</v>
      </c>
      <c r="L243" s="386">
        <f t="shared" si="89"/>
        <v>0</v>
      </c>
      <c r="M243" s="380">
        <f t="shared" si="89"/>
        <v>0</v>
      </c>
      <c r="N243" s="297">
        <f t="shared" si="89"/>
        <v>0</v>
      </c>
      <c r="O243" s="430">
        <f t="shared" si="89"/>
        <v>0</v>
      </c>
      <c r="P243" s="7"/>
    </row>
    <row r="244" spans="1:16" ht="14.1" customHeight="1" thickBot="1">
      <c r="A244" s="584">
        <v>3299</v>
      </c>
      <c r="B244" s="628" t="s">
        <v>9</v>
      </c>
      <c r="C244" s="291">
        <f>SUM(D244:M244)</f>
        <v>0</v>
      </c>
      <c r="D244" s="378"/>
      <c r="E244" s="262"/>
      <c r="F244" s="263"/>
      <c r="G244" s="264"/>
      <c r="H244" s="264"/>
      <c r="I244" s="264"/>
      <c r="J244" s="264"/>
      <c r="K244" s="264"/>
      <c r="L244" s="264"/>
      <c r="M244" s="263"/>
      <c r="N244" s="265"/>
      <c r="O244" s="266"/>
      <c r="P244" s="7"/>
    </row>
    <row r="245" spans="1:16" ht="27" customHeight="1" thickBot="1">
      <c r="A245" s="575">
        <v>4</v>
      </c>
      <c r="B245" s="607" t="s">
        <v>163</v>
      </c>
      <c r="C245" s="231">
        <f>C246</f>
        <v>0</v>
      </c>
      <c r="D245" s="231">
        <f t="shared" ref="D245:O247" si="90">D246</f>
        <v>0</v>
      </c>
      <c r="E245" s="153">
        <f t="shared" si="90"/>
        <v>0</v>
      </c>
      <c r="F245" s="152">
        <f t="shared" si="90"/>
        <v>0</v>
      </c>
      <c r="G245" s="155">
        <f t="shared" si="90"/>
        <v>0</v>
      </c>
      <c r="H245" s="155">
        <f t="shared" si="90"/>
        <v>0</v>
      </c>
      <c r="I245" s="155">
        <f t="shared" si="90"/>
        <v>0</v>
      </c>
      <c r="J245" s="155">
        <f t="shared" si="90"/>
        <v>0</v>
      </c>
      <c r="K245" s="155">
        <f t="shared" si="90"/>
        <v>0</v>
      </c>
      <c r="L245" s="155">
        <f t="shared" si="90"/>
        <v>0</v>
      </c>
      <c r="M245" s="152">
        <f t="shared" si="90"/>
        <v>0</v>
      </c>
      <c r="N245" s="231">
        <f t="shared" si="90"/>
        <v>0</v>
      </c>
      <c r="O245" s="114">
        <f t="shared" si="90"/>
        <v>0</v>
      </c>
      <c r="P245" s="7"/>
    </row>
    <row r="246" spans="1:16" ht="31.5" customHeight="1" thickBot="1">
      <c r="A246" s="618">
        <v>42</v>
      </c>
      <c r="B246" s="608" t="s">
        <v>108</v>
      </c>
      <c r="C246" s="339">
        <f>C247</f>
        <v>0</v>
      </c>
      <c r="D246" s="339">
        <f t="shared" si="90"/>
        <v>0</v>
      </c>
      <c r="E246" s="369">
        <f t="shared" si="90"/>
        <v>0</v>
      </c>
      <c r="F246" s="404">
        <f t="shared" si="90"/>
        <v>0</v>
      </c>
      <c r="G246" s="370">
        <f t="shared" si="90"/>
        <v>0</v>
      </c>
      <c r="H246" s="370">
        <f t="shared" si="90"/>
        <v>0</v>
      </c>
      <c r="I246" s="370">
        <f t="shared" si="90"/>
        <v>0</v>
      </c>
      <c r="J246" s="370">
        <f t="shared" si="90"/>
        <v>0</v>
      </c>
      <c r="K246" s="370">
        <f t="shared" si="90"/>
        <v>0</v>
      </c>
      <c r="L246" s="370">
        <f t="shared" si="90"/>
        <v>0</v>
      </c>
      <c r="M246" s="404">
        <f t="shared" si="90"/>
        <v>0</v>
      </c>
      <c r="N246" s="339">
        <f t="shared" si="90"/>
        <v>0</v>
      </c>
      <c r="O246" s="437">
        <f t="shared" si="90"/>
        <v>0</v>
      </c>
      <c r="P246" s="7"/>
    </row>
    <row r="247" spans="1:16" ht="14.1" customHeight="1">
      <c r="A247" s="642">
        <v>422</v>
      </c>
      <c r="B247" s="643" t="s">
        <v>25</v>
      </c>
      <c r="C247" s="327">
        <f>C248</f>
        <v>0</v>
      </c>
      <c r="D247" s="327">
        <f t="shared" si="90"/>
        <v>0</v>
      </c>
      <c r="E247" s="402">
        <f t="shared" si="90"/>
        <v>0</v>
      </c>
      <c r="F247" s="401">
        <f t="shared" si="90"/>
        <v>0</v>
      </c>
      <c r="G247" s="403">
        <f t="shared" si="90"/>
        <v>0</v>
      </c>
      <c r="H247" s="403">
        <f t="shared" si="90"/>
        <v>0</v>
      </c>
      <c r="I247" s="403">
        <f t="shared" si="90"/>
        <v>0</v>
      </c>
      <c r="J247" s="403">
        <f t="shared" si="90"/>
        <v>0</v>
      </c>
      <c r="K247" s="403">
        <f t="shared" si="90"/>
        <v>0</v>
      </c>
      <c r="L247" s="403">
        <f t="shared" si="90"/>
        <v>0</v>
      </c>
      <c r="M247" s="401">
        <f t="shared" si="90"/>
        <v>0</v>
      </c>
      <c r="N247" s="327">
        <f t="shared" si="90"/>
        <v>0</v>
      </c>
      <c r="O247" s="436">
        <f t="shared" si="90"/>
        <v>0</v>
      </c>
      <c r="P247" s="7"/>
    </row>
    <row r="248" spans="1:16" ht="18.75" customHeight="1">
      <c r="A248" s="617">
        <v>4221</v>
      </c>
      <c r="B248" s="610" t="s">
        <v>112</v>
      </c>
      <c r="C248" s="291">
        <f>SUM(D248:M248)</f>
        <v>0</v>
      </c>
      <c r="D248" s="333"/>
      <c r="E248" s="334"/>
      <c r="F248" s="335"/>
      <c r="G248" s="336"/>
      <c r="H248" s="336"/>
      <c r="I248" s="336"/>
      <c r="J248" s="336"/>
      <c r="K248" s="336"/>
      <c r="L248" s="336"/>
      <c r="M248" s="335"/>
      <c r="N248" s="337"/>
      <c r="O248" s="338"/>
      <c r="P248" s="7"/>
    </row>
    <row r="249" spans="1:16" ht="15" customHeight="1" thickBot="1">
      <c r="A249" s="585">
        <v>4223</v>
      </c>
      <c r="B249" s="586" t="s">
        <v>90</v>
      </c>
      <c r="C249" s="106"/>
      <c r="D249" s="204"/>
      <c r="E249" s="205"/>
      <c r="F249" s="321"/>
      <c r="G249" s="207"/>
      <c r="H249" s="207"/>
      <c r="I249" s="207"/>
      <c r="J249" s="207"/>
      <c r="K249" s="207"/>
      <c r="L249" s="207"/>
      <c r="M249" s="321"/>
      <c r="N249" s="208"/>
      <c r="O249" s="514"/>
      <c r="P249" s="7"/>
    </row>
    <row r="250" spans="1:16" ht="14.25" customHeight="1" thickBot="1">
      <c r="A250" s="356" t="s">
        <v>100</v>
      </c>
      <c r="B250" s="773" t="s">
        <v>107</v>
      </c>
      <c r="C250" s="765"/>
      <c r="D250" s="765"/>
      <c r="E250" s="765"/>
      <c r="F250" s="765"/>
      <c r="G250" s="765"/>
      <c r="H250" s="765"/>
      <c r="I250" s="765"/>
      <c r="J250" s="765"/>
      <c r="K250" s="765"/>
      <c r="L250" s="765"/>
      <c r="M250" s="765"/>
      <c r="N250" s="765"/>
      <c r="O250" s="766"/>
      <c r="P250" s="7"/>
    </row>
    <row r="251" spans="1:16" ht="13.5" customHeight="1" thickBot="1">
      <c r="A251" s="573">
        <v>3</v>
      </c>
      <c r="B251" s="574" t="s">
        <v>11</v>
      </c>
      <c r="C251" s="229">
        <f>C252</f>
        <v>0</v>
      </c>
      <c r="D251" s="229">
        <f t="shared" ref="D251:O251" si="91">D252</f>
        <v>0</v>
      </c>
      <c r="E251" s="230">
        <f t="shared" si="91"/>
        <v>0</v>
      </c>
      <c r="F251" s="170">
        <f t="shared" si="91"/>
        <v>0</v>
      </c>
      <c r="G251" s="212">
        <f t="shared" si="91"/>
        <v>0</v>
      </c>
      <c r="H251" s="212">
        <f t="shared" si="91"/>
        <v>0</v>
      </c>
      <c r="I251" s="212">
        <f t="shared" si="91"/>
        <v>0</v>
      </c>
      <c r="J251" s="212">
        <f t="shared" si="91"/>
        <v>0</v>
      </c>
      <c r="K251" s="212">
        <f t="shared" si="91"/>
        <v>0</v>
      </c>
      <c r="L251" s="212">
        <f t="shared" si="91"/>
        <v>0</v>
      </c>
      <c r="M251" s="170">
        <f t="shared" si="91"/>
        <v>0</v>
      </c>
      <c r="N251" s="229">
        <f t="shared" si="91"/>
        <v>0</v>
      </c>
      <c r="O251" s="116">
        <f t="shared" si="91"/>
        <v>0</v>
      </c>
      <c r="P251" s="7"/>
    </row>
    <row r="252" spans="1:16" ht="14.1" customHeight="1" thickBot="1">
      <c r="A252" s="575">
        <v>32</v>
      </c>
      <c r="B252" s="641" t="s">
        <v>8</v>
      </c>
      <c r="C252" s="231">
        <f t="shared" ref="C252:O252" si="92">C253+C255</f>
        <v>0</v>
      </c>
      <c r="D252" s="231">
        <f t="shared" si="92"/>
        <v>0</v>
      </c>
      <c r="E252" s="153">
        <f t="shared" si="92"/>
        <v>0</v>
      </c>
      <c r="F252" s="152">
        <f t="shared" si="92"/>
        <v>0</v>
      </c>
      <c r="G252" s="155">
        <f t="shared" si="92"/>
        <v>0</v>
      </c>
      <c r="H252" s="155">
        <f t="shared" si="92"/>
        <v>0</v>
      </c>
      <c r="I252" s="155">
        <f t="shared" si="92"/>
        <v>0</v>
      </c>
      <c r="J252" s="155">
        <f t="shared" si="92"/>
        <v>0</v>
      </c>
      <c r="K252" s="155">
        <f t="shared" si="92"/>
        <v>0</v>
      </c>
      <c r="L252" s="155">
        <f t="shared" si="92"/>
        <v>0</v>
      </c>
      <c r="M252" s="152">
        <f t="shared" si="92"/>
        <v>0</v>
      </c>
      <c r="N252" s="231">
        <f t="shared" si="92"/>
        <v>0</v>
      </c>
      <c r="O252" s="114">
        <f t="shared" si="92"/>
        <v>0</v>
      </c>
      <c r="P252" s="7"/>
    </row>
    <row r="253" spans="1:16" ht="14.1" customHeight="1">
      <c r="A253" s="587">
        <v>322</v>
      </c>
      <c r="B253" s="588" t="s">
        <v>24</v>
      </c>
      <c r="C253" s="297">
        <f t="shared" ref="C253:O253" si="93">SUM(C254:C254)</f>
        <v>0</v>
      </c>
      <c r="D253" s="297">
        <f t="shared" si="93"/>
        <v>0</v>
      </c>
      <c r="E253" s="383">
        <f t="shared" si="93"/>
        <v>0</v>
      </c>
      <c r="F253" s="380">
        <f t="shared" si="93"/>
        <v>0</v>
      </c>
      <c r="G253" s="386">
        <f t="shared" si="93"/>
        <v>0</v>
      </c>
      <c r="H253" s="386">
        <f t="shared" si="93"/>
        <v>0</v>
      </c>
      <c r="I253" s="386">
        <f t="shared" si="93"/>
        <v>0</v>
      </c>
      <c r="J253" s="386">
        <f t="shared" si="93"/>
        <v>0</v>
      </c>
      <c r="K253" s="386">
        <f t="shared" si="93"/>
        <v>0</v>
      </c>
      <c r="L253" s="386">
        <f t="shared" si="93"/>
        <v>0</v>
      </c>
      <c r="M253" s="380">
        <f t="shared" si="93"/>
        <v>0</v>
      </c>
      <c r="N253" s="297">
        <f t="shared" si="93"/>
        <v>0</v>
      </c>
      <c r="O253" s="430">
        <f t="shared" si="93"/>
        <v>0</v>
      </c>
      <c r="P253" s="7"/>
    </row>
    <row r="254" spans="1:16" ht="14.1" customHeight="1">
      <c r="A254" s="579">
        <v>3221</v>
      </c>
      <c r="B254" s="598" t="s">
        <v>66</v>
      </c>
      <c r="C254" s="291">
        <f>SUM(D254:M254)</f>
        <v>0</v>
      </c>
      <c r="D254" s="378"/>
      <c r="E254" s="262"/>
      <c r="F254" s="328"/>
      <c r="G254" s="264"/>
      <c r="H254" s="264"/>
      <c r="I254" s="264"/>
      <c r="J254" s="264"/>
      <c r="K254" s="264"/>
      <c r="L254" s="264"/>
      <c r="M254" s="263"/>
      <c r="N254" s="265"/>
      <c r="O254" s="266"/>
      <c r="P254" s="7"/>
    </row>
    <row r="255" spans="1:16" ht="14.1" customHeight="1">
      <c r="A255" s="581">
        <v>323</v>
      </c>
      <c r="B255" s="368" t="s">
        <v>21</v>
      </c>
      <c r="C255" s="297">
        <f t="shared" ref="C255:O255" si="94">SUM(C256:C258)</f>
        <v>0</v>
      </c>
      <c r="D255" s="297">
        <f t="shared" si="94"/>
        <v>0</v>
      </c>
      <c r="E255" s="383">
        <f t="shared" si="94"/>
        <v>0</v>
      </c>
      <c r="F255" s="380">
        <f t="shared" si="94"/>
        <v>0</v>
      </c>
      <c r="G255" s="386">
        <f t="shared" si="94"/>
        <v>0</v>
      </c>
      <c r="H255" s="386">
        <f t="shared" si="94"/>
        <v>0</v>
      </c>
      <c r="I255" s="386">
        <f t="shared" si="94"/>
        <v>0</v>
      </c>
      <c r="J255" s="386">
        <f t="shared" si="94"/>
        <v>0</v>
      </c>
      <c r="K255" s="386">
        <f t="shared" si="94"/>
        <v>0</v>
      </c>
      <c r="L255" s="386">
        <f t="shared" si="94"/>
        <v>0</v>
      </c>
      <c r="M255" s="380">
        <f t="shared" si="94"/>
        <v>0</v>
      </c>
      <c r="N255" s="297">
        <f t="shared" si="94"/>
        <v>0</v>
      </c>
      <c r="O255" s="430">
        <f t="shared" si="94"/>
        <v>0</v>
      </c>
      <c r="P255" s="7"/>
    </row>
    <row r="256" spans="1:16" ht="14.1" customHeight="1">
      <c r="A256" s="582">
        <v>3231</v>
      </c>
      <c r="B256" s="583" t="s">
        <v>72</v>
      </c>
      <c r="C256" s="291">
        <f>SUM(D256:M256)</f>
        <v>0</v>
      </c>
      <c r="D256" s="378"/>
      <c r="E256" s="262"/>
      <c r="F256" s="263"/>
      <c r="G256" s="264"/>
      <c r="H256" s="264"/>
      <c r="I256" s="264"/>
      <c r="J256" s="264"/>
      <c r="K256" s="264"/>
      <c r="L256" s="264"/>
      <c r="M256" s="263"/>
      <c r="N256" s="265"/>
      <c r="O256" s="266"/>
      <c r="P256" s="7"/>
    </row>
    <row r="257" spans="1:16" ht="14.1" customHeight="1">
      <c r="A257" s="582">
        <v>3235</v>
      </c>
      <c r="B257" s="583" t="s">
        <v>76</v>
      </c>
      <c r="C257" s="291">
        <f>SUM(D257:M257)</f>
        <v>0</v>
      </c>
      <c r="D257" s="378"/>
      <c r="E257" s="262"/>
      <c r="F257" s="263"/>
      <c r="G257" s="264"/>
      <c r="H257" s="264"/>
      <c r="I257" s="264"/>
      <c r="J257" s="264"/>
      <c r="K257" s="264"/>
      <c r="L257" s="264"/>
      <c r="M257" s="263"/>
      <c r="N257" s="265"/>
      <c r="O257" s="266"/>
      <c r="P257" s="7"/>
    </row>
    <row r="258" spans="1:16" ht="14.1" customHeight="1" thickBot="1">
      <c r="A258" s="582">
        <v>3238</v>
      </c>
      <c r="B258" s="583" t="s">
        <v>79</v>
      </c>
      <c r="C258" s="291">
        <f>SUM(D258:M258)</f>
        <v>0</v>
      </c>
      <c r="D258" s="378"/>
      <c r="E258" s="262"/>
      <c r="F258" s="263"/>
      <c r="G258" s="264"/>
      <c r="H258" s="264"/>
      <c r="I258" s="264"/>
      <c r="J258" s="264"/>
      <c r="K258" s="264"/>
      <c r="L258" s="264"/>
      <c r="M258" s="263"/>
      <c r="N258" s="265"/>
      <c r="O258" s="266"/>
      <c r="P258" s="7"/>
    </row>
    <row r="259" spans="1:16" ht="12.75" customHeight="1" thickBot="1">
      <c r="A259" s="604"/>
      <c r="B259" s="522" t="s">
        <v>41</v>
      </c>
      <c r="C259" s="472">
        <f t="shared" ref="C259:O259" si="95">C205+C218+C245+C251</f>
        <v>51900</v>
      </c>
      <c r="D259" s="472">
        <f t="shared" si="95"/>
        <v>15000</v>
      </c>
      <c r="E259" s="459">
        <f t="shared" si="95"/>
        <v>0</v>
      </c>
      <c r="F259" s="446">
        <f t="shared" si="95"/>
        <v>0</v>
      </c>
      <c r="G259" s="460">
        <f t="shared" si="95"/>
        <v>0</v>
      </c>
      <c r="H259" s="460">
        <f t="shared" si="95"/>
        <v>0</v>
      </c>
      <c r="I259" s="460">
        <f t="shared" si="95"/>
        <v>36900</v>
      </c>
      <c r="J259" s="460">
        <f t="shared" si="95"/>
        <v>0</v>
      </c>
      <c r="K259" s="460">
        <f t="shared" si="95"/>
        <v>0</v>
      </c>
      <c r="L259" s="460">
        <f t="shared" si="95"/>
        <v>0</v>
      </c>
      <c r="M259" s="446">
        <f t="shared" si="95"/>
        <v>0</v>
      </c>
      <c r="N259" s="472">
        <f t="shared" si="95"/>
        <v>51900</v>
      </c>
      <c r="O259" s="475">
        <f t="shared" si="95"/>
        <v>51900</v>
      </c>
      <c r="P259" s="7"/>
    </row>
    <row r="260" spans="1:16" ht="9" customHeight="1" thickBot="1">
      <c r="A260" s="644"/>
      <c r="B260" s="640"/>
      <c r="C260" s="30"/>
      <c r="D260" s="107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3"/>
      <c r="P260" s="7"/>
    </row>
    <row r="261" spans="1:16" ht="16.05" customHeight="1" thickBot="1">
      <c r="A261" s="572" t="s">
        <v>167</v>
      </c>
      <c r="B261" s="449"/>
      <c r="C261" s="446"/>
      <c r="D261" s="454"/>
      <c r="E261" s="449"/>
      <c r="F261" s="449"/>
      <c r="G261" s="449"/>
      <c r="H261" s="449"/>
      <c r="I261" s="449"/>
      <c r="J261" s="449"/>
      <c r="K261" s="449"/>
      <c r="L261" s="449"/>
      <c r="M261" s="449"/>
      <c r="N261" s="449"/>
      <c r="O261" s="455"/>
      <c r="P261" s="7"/>
    </row>
    <row r="262" spans="1:16" ht="13.5" customHeight="1" thickBot="1">
      <c r="A262" s="754" t="s">
        <v>100</v>
      </c>
      <c r="B262" s="768" t="s">
        <v>111</v>
      </c>
      <c r="C262" s="768"/>
      <c r="D262" s="768"/>
      <c r="E262" s="768"/>
      <c r="F262" s="768"/>
      <c r="G262" s="768"/>
      <c r="H262" s="768"/>
      <c r="I262" s="768"/>
      <c r="J262" s="768"/>
      <c r="K262" s="768"/>
      <c r="L262" s="768"/>
      <c r="M262" s="768"/>
      <c r="N262" s="768"/>
      <c r="O262" s="780"/>
      <c r="P262" s="7"/>
    </row>
    <row r="263" spans="1:16" ht="16.05" customHeight="1" thickBot="1">
      <c r="A263" s="573">
        <v>3</v>
      </c>
      <c r="B263" s="574" t="s">
        <v>11</v>
      </c>
      <c r="C263" s="229">
        <f>C264</f>
        <v>1500</v>
      </c>
      <c r="D263" s="229">
        <f t="shared" ref="D263:O263" si="96">D264</f>
        <v>1500</v>
      </c>
      <c r="E263" s="230">
        <f t="shared" si="96"/>
        <v>0</v>
      </c>
      <c r="F263" s="170">
        <f t="shared" si="96"/>
        <v>0</v>
      </c>
      <c r="G263" s="212">
        <f t="shared" si="96"/>
        <v>0</v>
      </c>
      <c r="H263" s="212">
        <f t="shared" si="96"/>
        <v>0</v>
      </c>
      <c r="I263" s="212">
        <f t="shared" si="96"/>
        <v>0</v>
      </c>
      <c r="J263" s="212">
        <f t="shared" si="96"/>
        <v>0</v>
      </c>
      <c r="K263" s="212">
        <f t="shared" si="96"/>
        <v>0</v>
      </c>
      <c r="L263" s="212">
        <f t="shared" si="96"/>
        <v>0</v>
      </c>
      <c r="M263" s="170">
        <f t="shared" si="96"/>
        <v>0</v>
      </c>
      <c r="N263" s="229">
        <f t="shared" si="96"/>
        <v>1500</v>
      </c>
      <c r="O263" s="229">
        <f t="shared" si="96"/>
        <v>1500</v>
      </c>
      <c r="P263" s="7"/>
    </row>
    <row r="264" spans="1:16" ht="16.05" customHeight="1" thickBot="1">
      <c r="A264" s="575">
        <v>32</v>
      </c>
      <c r="B264" s="576" t="s">
        <v>8</v>
      </c>
      <c r="C264" s="231">
        <f t="shared" ref="C264:O264" si="97">C265+C267+C269</f>
        <v>1500</v>
      </c>
      <c r="D264" s="231">
        <f t="shared" si="97"/>
        <v>1500</v>
      </c>
      <c r="E264" s="153">
        <f t="shared" si="97"/>
        <v>0</v>
      </c>
      <c r="F264" s="152">
        <f t="shared" si="97"/>
        <v>0</v>
      </c>
      <c r="G264" s="155">
        <f t="shared" si="97"/>
        <v>0</v>
      </c>
      <c r="H264" s="155">
        <f t="shared" si="97"/>
        <v>0</v>
      </c>
      <c r="I264" s="155">
        <f t="shared" si="97"/>
        <v>0</v>
      </c>
      <c r="J264" s="155">
        <f t="shared" si="97"/>
        <v>0</v>
      </c>
      <c r="K264" s="155">
        <f t="shared" si="97"/>
        <v>0</v>
      </c>
      <c r="L264" s="155">
        <f t="shared" si="97"/>
        <v>0</v>
      </c>
      <c r="M264" s="152">
        <f t="shared" si="97"/>
        <v>0</v>
      </c>
      <c r="N264" s="231">
        <f>N265+N267+N269</f>
        <v>1500</v>
      </c>
      <c r="O264" s="231">
        <f t="shared" si="97"/>
        <v>1500</v>
      </c>
      <c r="P264" s="7"/>
    </row>
    <row r="265" spans="1:16" s="2" customFormat="1" ht="14.25" customHeight="1">
      <c r="A265" s="577">
        <v>321</v>
      </c>
      <c r="B265" s="578" t="s">
        <v>20</v>
      </c>
      <c r="C265" s="287">
        <f t="shared" ref="C265:O265" si="98">SUM(C266:C266)</f>
        <v>0</v>
      </c>
      <c r="D265" s="287">
        <f t="shared" si="98"/>
        <v>0</v>
      </c>
      <c r="E265" s="176">
        <f t="shared" si="98"/>
        <v>0</v>
      </c>
      <c r="F265" s="175">
        <f t="shared" si="98"/>
        <v>0</v>
      </c>
      <c r="G265" s="177">
        <f t="shared" si="98"/>
        <v>0</v>
      </c>
      <c r="H265" s="177">
        <f t="shared" si="98"/>
        <v>0</v>
      </c>
      <c r="I265" s="177">
        <f t="shared" si="98"/>
        <v>0</v>
      </c>
      <c r="J265" s="177">
        <f t="shared" si="98"/>
        <v>0</v>
      </c>
      <c r="K265" s="177">
        <f t="shared" si="98"/>
        <v>0</v>
      </c>
      <c r="L265" s="177">
        <f t="shared" si="98"/>
        <v>0</v>
      </c>
      <c r="M265" s="175">
        <f t="shared" si="98"/>
        <v>0</v>
      </c>
      <c r="N265" s="287">
        <f t="shared" si="98"/>
        <v>0</v>
      </c>
      <c r="O265" s="287">
        <f t="shared" si="98"/>
        <v>0</v>
      </c>
      <c r="P265" s="552"/>
    </row>
    <row r="266" spans="1:16" ht="14.25" customHeight="1">
      <c r="A266" s="584">
        <v>3212</v>
      </c>
      <c r="B266" s="589" t="s">
        <v>63</v>
      </c>
      <c r="C266" s="291">
        <f>SUM(D266:M266)</f>
        <v>0</v>
      </c>
      <c r="D266" s="372"/>
      <c r="E266" s="125"/>
      <c r="F266" s="124"/>
      <c r="G266" s="126"/>
      <c r="H266" s="126"/>
      <c r="I266" s="126"/>
      <c r="J266" s="126"/>
      <c r="K266" s="126"/>
      <c r="L266" s="126"/>
      <c r="M266" s="124"/>
      <c r="N266" s="163"/>
      <c r="O266" s="164"/>
      <c r="P266" s="7"/>
    </row>
    <row r="267" spans="1:16" s="2" customFormat="1" ht="14.25" customHeight="1">
      <c r="A267" s="581">
        <v>323</v>
      </c>
      <c r="B267" s="368" t="s">
        <v>21</v>
      </c>
      <c r="C267" s="289">
        <f t="shared" ref="C267:O267" si="99">SUM(C268:C268)</f>
        <v>0</v>
      </c>
      <c r="D267" s="289">
        <f t="shared" si="99"/>
        <v>0</v>
      </c>
      <c r="E267" s="376">
        <f t="shared" si="99"/>
        <v>0</v>
      </c>
      <c r="F267" s="375">
        <f t="shared" si="99"/>
        <v>0</v>
      </c>
      <c r="G267" s="377">
        <f t="shared" si="99"/>
        <v>0</v>
      </c>
      <c r="H267" s="377">
        <f t="shared" si="99"/>
        <v>0</v>
      </c>
      <c r="I267" s="377">
        <f t="shared" si="99"/>
        <v>0</v>
      </c>
      <c r="J267" s="377">
        <f t="shared" si="99"/>
        <v>0</v>
      </c>
      <c r="K267" s="377">
        <f t="shared" si="99"/>
        <v>0</v>
      </c>
      <c r="L267" s="377">
        <f t="shared" si="99"/>
        <v>0</v>
      </c>
      <c r="M267" s="375">
        <f t="shared" si="99"/>
        <v>0</v>
      </c>
      <c r="N267" s="289">
        <f t="shared" si="99"/>
        <v>0</v>
      </c>
      <c r="O267" s="429">
        <f t="shared" si="99"/>
        <v>0</v>
      </c>
      <c r="P267" s="552"/>
    </row>
    <row r="268" spans="1:16" ht="14.25" customHeight="1">
      <c r="A268" s="582">
        <v>3239</v>
      </c>
      <c r="B268" s="583" t="s">
        <v>80</v>
      </c>
      <c r="C268" s="291">
        <f>SUM(D268:M268)</f>
        <v>0</v>
      </c>
      <c r="D268" s="217"/>
      <c r="E268" s="91"/>
      <c r="F268" s="90"/>
      <c r="G268" s="92"/>
      <c r="H268" s="92"/>
      <c r="I268" s="92"/>
      <c r="J268" s="92"/>
      <c r="K268" s="92"/>
      <c r="L268" s="92"/>
      <c r="M268" s="90"/>
      <c r="N268" s="148"/>
      <c r="O268" s="149"/>
      <c r="P268" s="7"/>
    </row>
    <row r="269" spans="1:16" s="2" customFormat="1" ht="14.25" customHeight="1" thickBot="1">
      <c r="A269" s="706">
        <v>329</v>
      </c>
      <c r="B269" s="707" t="s">
        <v>9</v>
      </c>
      <c r="C269" s="708">
        <f t="shared" ref="C269:M269" si="100">SUM(C270:C270)</f>
        <v>1500</v>
      </c>
      <c r="D269" s="708">
        <f t="shared" si="100"/>
        <v>1500</v>
      </c>
      <c r="E269" s="709">
        <f t="shared" si="100"/>
        <v>0</v>
      </c>
      <c r="F269" s="710">
        <f t="shared" si="100"/>
        <v>0</v>
      </c>
      <c r="G269" s="711">
        <f t="shared" si="100"/>
        <v>0</v>
      </c>
      <c r="H269" s="711">
        <f t="shared" si="100"/>
        <v>0</v>
      </c>
      <c r="I269" s="711">
        <f t="shared" si="100"/>
        <v>0</v>
      </c>
      <c r="J269" s="711">
        <f t="shared" si="100"/>
        <v>0</v>
      </c>
      <c r="K269" s="711">
        <f t="shared" si="100"/>
        <v>0</v>
      </c>
      <c r="L269" s="711">
        <f t="shared" si="100"/>
        <v>0</v>
      </c>
      <c r="M269" s="710">
        <f t="shared" si="100"/>
        <v>0</v>
      </c>
      <c r="N269" s="708">
        <f>SUM(N270:N270)</f>
        <v>1500</v>
      </c>
      <c r="O269" s="708">
        <f>SUM(O270:O270)</f>
        <v>1500</v>
      </c>
      <c r="P269" s="552"/>
    </row>
    <row r="270" spans="1:16" ht="14.1" customHeight="1" thickBot="1">
      <c r="A270" s="592">
        <v>3299</v>
      </c>
      <c r="B270" s="602" t="s">
        <v>9</v>
      </c>
      <c r="C270" s="295">
        <f>SUM(D270:M270)</f>
        <v>1500</v>
      </c>
      <c r="D270" s="392">
        <v>1500</v>
      </c>
      <c r="E270" s="193"/>
      <c r="F270" s="194"/>
      <c r="G270" s="195"/>
      <c r="H270" s="195"/>
      <c r="I270" s="195"/>
      <c r="J270" s="195"/>
      <c r="K270" s="195"/>
      <c r="L270" s="195"/>
      <c r="M270" s="194"/>
      <c r="N270" s="196">
        <v>1500</v>
      </c>
      <c r="O270" s="197">
        <v>1500</v>
      </c>
      <c r="P270" s="7"/>
    </row>
    <row r="271" spans="1:16" ht="13.5" customHeight="1" thickBot="1">
      <c r="A271" s="604"/>
      <c r="B271" s="522" t="s">
        <v>42</v>
      </c>
      <c r="C271" s="472">
        <f>C263</f>
        <v>1500</v>
      </c>
      <c r="D271" s="472">
        <f t="shared" ref="D271:O271" si="101">D263</f>
        <v>1500</v>
      </c>
      <c r="E271" s="459">
        <f t="shared" si="101"/>
        <v>0</v>
      </c>
      <c r="F271" s="446">
        <f t="shared" si="101"/>
        <v>0</v>
      </c>
      <c r="G271" s="460">
        <f t="shared" si="101"/>
        <v>0</v>
      </c>
      <c r="H271" s="460">
        <f t="shared" si="101"/>
        <v>0</v>
      </c>
      <c r="I271" s="460">
        <f t="shared" si="101"/>
        <v>0</v>
      </c>
      <c r="J271" s="460">
        <f t="shared" si="101"/>
        <v>0</v>
      </c>
      <c r="K271" s="460">
        <f t="shared" si="101"/>
        <v>0</v>
      </c>
      <c r="L271" s="460">
        <f t="shared" si="101"/>
        <v>0</v>
      </c>
      <c r="M271" s="446">
        <f t="shared" si="101"/>
        <v>0</v>
      </c>
      <c r="N271" s="472">
        <f t="shared" si="101"/>
        <v>1500</v>
      </c>
      <c r="O271" s="475">
        <f t="shared" si="101"/>
        <v>1500</v>
      </c>
      <c r="P271" s="7"/>
    </row>
    <row r="272" spans="1:16" ht="9.75" customHeight="1" thickBot="1">
      <c r="A272" s="645"/>
      <c r="B272" s="646"/>
      <c r="C272" s="118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5"/>
      <c r="P272" s="7"/>
    </row>
    <row r="273" spans="1:16" ht="16.05" customHeight="1" thickBot="1">
      <c r="A273" s="572" t="s">
        <v>157</v>
      </c>
      <c r="B273" s="449"/>
      <c r="C273" s="446"/>
      <c r="D273" s="449"/>
      <c r="E273" s="449"/>
      <c r="F273" s="449"/>
      <c r="G273" s="449"/>
      <c r="H273" s="449"/>
      <c r="I273" s="449"/>
      <c r="J273" s="449"/>
      <c r="K273" s="449"/>
      <c r="L273" s="449"/>
      <c r="M273" s="449"/>
      <c r="N273" s="449"/>
      <c r="O273" s="455"/>
      <c r="P273" s="7"/>
    </row>
    <row r="274" spans="1:16" ht="12.75" customHeight="1" thickBot="1">
      <c r="A274" s="356" t="s">
        <v>100</v>
      </c>
      <c r="B274" s="767" t="s">
        <v>111</v>
      </c>
      <c r="C274" s="767"/>
      <c r="D274" s="767"/>
      <c r="E274" s="767"/>
      <c r="F274" s="767"/>
      <c r="G274" s="768"/>
      <c r="H274" s="768"/>
      <c r="I274" s="768"/>
      <c r="J274" s="768"/>
      <c r="K274" s="768"/>
      <c r="L274" s="768"/>
      <c r="M274" s="768"/>
      <c r="N274" s="767"/>
      <c r="O274" s="769"/>
      <c r="P274" s="7"/>
    </row>
    <row r="275" spans="1:16" ht="16.05" customHeight="1" thickBot="1">
      <c r="A275" s="573">
        <v>3</v>
      </c>
      <c r="B275" s="574" t="s">
        <v>11</v>
      </c>
      <c r="C275" s="229">
        <f>C276</f>
        <v>0</v>
      </c>
      <c r="D275" s="229">
        <f t="shared" ref="D275:O275" si="102">D276</f>
        <v>0</v>
      </c>
      <c r="E275" s="230">
        <f t="shared" si="102"/>
        <v>0</v>
      </c>
      <c r="F275" s="170">
        <f t="shared" si="102"/>
        <v>0</v>
      </c>
      <c r="G275" s="212">
        <f t="shared" si="102"/>
        <v>0</v>
      </c>
      <c r="H275" s="212">
        <f t="shared" si="102"/>
        <v>0</v>
      </c>
      <c r="I275" s="212">
        <f t="shared" si="102"/>
        <v>0</v>
      </c>
      <c r="J275" s="212">
        <f t="shared" si="102"/>
        <v>0</v>
      </c>
      <c r="K275" s="212">
        <f t="shared" si="102"/>
        <v>0</v>
      </c>
      <c r="L275" s="212">
        <f t="shared" si="102"/>
        <v>0</v>
      </c>
      <c r="M275" s="170">
        <f t="shared" si="102"/>
        <v>0</v>
      </c>
      <c r="N275" s="229">
        <f t="shared" si="102"/>
        <v>0</v>
      </c>
      <c r="O275" s="116">
        <f t="shared" si="102"/>
        <v>0</v>
      </c>
      <c r="P275" s="7"/>
    </row>
    <row r="276" spans="1:16" ht="16.05" customHeight="1" thickBot="1">
      <c r="A276" s="575">
        <v>32</v>
      </c>
      <c r="B276" s="576" t="s">
        <v>8</v>
      </c>
      <c r="C276" s="231">
        <f>C277</f>
        <v>0</v>
      </c>
      <c r="D276" s="231">
        <f t="shared" ref="D276:O276" si="103">D277</f>
        <v>0</v>
      </c>
      <c r="E276" s="153">
        <f t="shared" si="103"/>
        <v>0</v>
      </c>
      <c r="F276" s="152">
        <f t="shared" si="103"/>
        <v>0</v>
      </c>
      <c r="G276" s="155">
        <f t="shared" si="103"/>
        <v>0</v>
      </c>
      <c r="H276" s="155">
        <f t="shared" si="103"/>
        <v>0</v>
      </c>
      <c r="I276" s="155">
        <f t="shared" si="103"/>
        <v>0</v>
      </c>
      <c r="J276" s="155">
        <f t="shared" si="103"/>
        <v>0</v>
      </c>
      <c r="K276" s="155">
        <f t="shared" si="103"/>
        <v>0</v>
      </c>
      <c r="L276" s="155">
        <f t="shared" si="103"/>
        <v>0</v>
      </c>
      <c r="M276" s="152">
        <f t="shared" si="103"/>
        <v>0</v>
      </c>
      <c r="N276" s="231">
        <f t="shared" si="103"/>
        <v>0</v>
      </c>
      <c r="O276" s="114">
        <f t="shared" si="103"/>
        <v>0</v>
      </c>
      <c r="P276" s="7"/>
    </row>
    <row r="277" spans="1:16" ht="16.05" customHeight="1">
      <c r="A277" s="581">
        <v>329</v>
      </c>
      <c r="B277" s="368" t="s">
        <v>9</v>
      </c>
      <c r="C277" s="289">
        <f t="shared" ref="C277:O277" si="104">SUM(C278:C278)</f>
        <v>0</v>
      </c>
      <c r="D277" s="289">
        <f t="shared" si="104"/>
        <v>0</v>
      </c>
      <c r="E277" s="376">
        <f t="shared" si="104"/>
        <v>0</v>
      </c>
      <c r="F277" s="375">
        <f t="shared" si="104"/>
        <v>0</v>
      </c>
      <c r="G277" s="377">
        <f t="shared" si="104"/>
        <v>0</v>
      </c>
      <c r="H277" s="377">
        <f t="shared" si="104"/>
        <v>0</v>
      </c>
      <c r="I277" s="377">
        <f t="shared" si="104"/>
        <v>0</v>
      </c>
      <c r="J277" s="377">
        <f t="shared" si="104"/>
        <v>0</v>
      </c>
      <c r="K277" s="377">
        <f t="shared" si="104"/>
        <v>0</v>
      </c>
      <c r="L277" s="377">
        <f t="shared" si="104"/>
        <v>0</v>
      </c>
      <c r="M277" s="375">
        <f t="shared" si="104"/>
        <v>0</v>
      </c>
      <c r="N277" s="289">
        <f t="shared" si="104"/>
        <v>0</v>
      </c>
      <c r="O277" s="429">
        <f t="shared" si="104"/>
        <v>0</v>
      </c>
      <c r="P277" s="7"/>
    </row>
    <row r="278" spans="1:16" ht="16.05" customHeight="1" thickBot="1">
      <c r="A278" s="585">
        <v>3299</v>
      </c>
      <c r="B278" s="647" t="s">
        <v>9</v>
      </c>
      <c r="C278" s="292">
        <f>SUM(D278:M278)</f>
        <v>0</v>
      </c>
      <c r="D278" s="374"/>
      <c r="E278" s="205"/>
      <c r="F278" s="321"/>
      <c r="G278" s="207"/>
      <c r="H278" s="207"/>
      <c r="I278" s="207"/>
      <c r="J278" s="207"/>
      <c r="K278" s="207"/>
      <c r="L278" s="207"/>
      <c r="M278" s="321"/>
      <c r="N278" s="208"/>
      <c r="O278" s="209"/>
      <c r="P278" s="7"/>
    </row>
    <row r="279" spans="1:16" ht="13.5" customHeight="1" thickBot="1">
      <c r="A279" s="604"/>
      <c r="B279" s="522" t="s">
        <v>158</v>
      </c>
      <c r="C279" s="472">
        <f>C275</f>
        <v>0</v>
      </c>
      <c r="D279" s="472">
        <f t="shared" ref="D279:O279" si="105">D275</f>
        <v>0</v>
      </c>
      <c r="E279" s="459">
        <f t="shared" si="105"/>
        <v>0</v>
      </c>
      <c r="F279" s="446">
        <f t="shared" si="105"/>
        <v>0</v>
      </c>
      <c r="G279" s="460">
        <f t="shared" si="105"/>
        <v>0</v>
      </c>
      <c r="H279" s="460">
        <f t="shared" si="105"/>
        <v>0</v>
      </c>
      <c r="I279" s="460">
        <f t="shared" si="105"/>
        <v>0</v>
      </c>
      <c r="J279" s="460">
        <f t="shared" si="105"/>
        <v>0</v>
      </c>
      <c r="K279" s="460">
        <f t="shared" si="105"/>
        <v>0</v>
      </c>
      <c r="L279" s="460">
        <f t="shared" si="105"/>
        <v>0</v>
      </c>
      <c r="M279" s="446">
        <f t="shared" si="105"/>
        <v>0</v>
      </c>
      <c r="N279" s="472">
        <f t="shared" si="105"/>
        <v>0</v>
      </c>
      <c r="O279" s="475">
        <f t="shared" si="105"/>
        <v>0</v>
      </c>
      <c r="P279" s="554"/>
    </row>
    <row r="280" spans="1:16" ht="9" customHeight="1" thickBot="1">
      <c r="A280" s="648"/>
      <c r="B280" s="646"/>
      <c r="C280" s="118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5"/>
      <c r="P280" s="7"/>
    </row>
    <row r="281" spans="1:16" ht="16.05" customHeight="1" thickBot="1">
      <c r="A281" s="572" t="s">
        <v>47</v>
      </c>
      <c r="B281" s="449"/>
      <c r="C281" s="446"/>
      <c r="D281" s="449"/>
      <c r="E281" s="449"/>
      <c r="F281" s="449"/>
      <c r="G281" s="449"/>
      <c r="H281" s="449"/>
      <c r="I281" s="449"/>
      <c r="J281" s="449"/>
      <c r="K281" s="449"/>
      <c r="L281" s="449"/>
      <c r="M281" s="449"/>
      <c r="N281" s="449"/>
      <c r="O281" s="455"/>
      <c r="P281" s="7"/>
    </row>
    <row r="282" spans="1:16" s="7" customFormat="1" ht="14.25" customHeight="1" thickBot="1">
      <c r="A282" s="356" t="s">
        <v>100</v>
      </c>
      <c r="B282" s="767" t="s">
        <v>111</v>
      </c>
      <c r="C282" s="767"/>
      <c r="D282" s="767"/>
      <c r="E282" s="767"/>
      <c r="F282" s="767"/>
      <c r="G282" s="768"/>
      <c r="H282" s="768"/>
      <c r="I282" s="768"/>
      <c r="J282" s="768"/>
      <c r="K282" s="768"/>
      <c r="L282" s="768"/>
      <c r="M282" s="768"/>
      <c r="N282" s="767"/>
      <c r="O282" s="769"/>
    </row>
    <row r="283" spans="1:16" ht="16.05" customHeight="1" thickBot="1">
      <c r="A283" s="573">
        <v>3</v>
      </c>
      <c r="B283" s="574" t="s">
        <v>11</v>
      </c>
      <c r="C283" s="229">
        <f t="shared" ref="C283:O283" si="106">C284+C291</f>
        <v>9240</v>
      </c>
      <c r="D283" s="229">
        <f t="shared" si="106"/>
        <v>9240</v>
      </c>
      <c r="E283" s="230">
        <f t="shared" si="106"/>
        <v>0</v>
      </c>
      <c r="F283" s="170">
        <f t="shared" si="106"/>
        <v>0</v>
      </c>
      <c r="G283" s="212">
        <f t="shared" si="106"/>
        <v>0</v>
      </c>
      <c r="H283" s="212">
        <f t="shared" si="106"/>
        <v>0</v>
      </c>
      <c r="I283" s="212">
        <f t="shared" si="106"/>
        <v>0</v>
      </c>
      <c r="J283" s="212">
        <f t="shared" si="106"/>
        <v>0</v>
      </c>
      <c r="K283" s="212">
        <f t="shared" si="106"/>
        <v>0</v>
      </c>
      <c r="L283" s="212">
        <f t="shared" si="106"/>
        <v>0</v>
      </c>
      <c r="M283" s="170">
        <f t="shared" si="106"/>
        <v>0</v>
      </c>
      <c r="N283" s="229">
        <f t="shared" si="106"/>
        <v>9240</v>
      </c>
      <c r="O283" s="229">
        <f t="shared" si="106"/>
        <v>9240</v>
      </c>
      <c r="P283" s="7"/>
    </row>
    <row r="284" spans="1:16" ht="16.05" customHeight="1" thickBot="1">
      <c r="A284" s="575">
        <v>31</v>
      </c>
      <c r="B284" s="576" t="s">
        <v>7</v>
      </c>
      <c r="C284" s="231">
        <f t="shared" ref="C284:O284" si="107">C285+C288</f>
        <v>9240</v>
      </c>
      <c r="D284" s="231">
        <f t="shared" si="107"/>
        <v>9240</v>
      </c>
      <c r="E284" s="153">
        <f t="shared" si="107"/>
        <v>0</v>
      </c>
      <c r="F284" s="152">
        <f t="shared" si="107"/>
        <v>0</v>
      </c>
      <c r="G284" s="155">
        <f t="shared" si="107"/>
        <v>0</v>
      </c>
      <c r="H284" s="155">
        <f t="shared" si="107"/>
        <v>0</v>
      </c>
      <c r="I284" s="155">
        <f t="shared" si="107"/>
        <v>0</v>
      </c>
      <c r="J284" s="155">
        <f t="shared" si="107"/>
        <v>0</v>
      </c>
      <c r="K284" s="155">
        <f t="shared" si="107"/>
        <v>0</v>
      </c>
      <c r="L284" s="155">
        <f t="shared" si="107"/>
        <v>0</v>
      </c>
      <c r="M284" s="152">
        <f t="shared" si="107"/>
        <v>0</v>
      </c>
      <c r="N284" s="231">
        <f t="shared" si="107"/>
        <v>9240</v>
      </c>
      <c r="O284" s="231">
        <f t="shared" si="107"/>
        <v>9240</v>
      </c>
      <c r="P284" s="7"/>
    </row>
    <row r="285" spans="1:16" ht="14.25" customHeight="1">
      <c r="A285" s="577">
        <v>311</v>
      </c>
      <c r="B285" s="578" t="s">
        <v>18</v>
      </c>
      <c r="C285" s="279">
        <f t="shared" ref="C285:O285" si="108">SUM(C286:C287)</f>
        <v>7884</v>
      </c>
      <c r="D285" s="279">
        <f t="shared" si="108"/>
        <v>7884</v>
      </c>
      <c r="E285" s="135">
        <f t="shared" si="108"/>
        <v>0</v>
      </c>
      <c r="F285" s="210">
        <f t="shared" si="108"/>
        <v>0</v>
      </c>
      <c r="G285" s="136">
        <f t="shared" si="108"/>
        <v>0</v>
      </c>
      <c r="H285" s="136">
        <f t="shared" si="108"/>
        <v>0</v>
      </c>
      <c r="I285" s="136">
        <f t="shared" si="108"/>
        <v>0</v>
      </c>
      <c r="J285" s="136">
        <f t="shared" si="108"/>
        <v>0</v>
      </c>
      <c r="K285" s="136">
        <f t="shared" si="108"/>
        <v>0</v>
      </c>
      <c r="L285" s="136">
        <f t="shared" si="108"/>
        <v>0</v>
      </c>
      <c r="M285" s="210">
        <f t="shared" si="108"/>
        <v>0</v>
      </c>
      <c r="N285" s="210">
        <f t="shared" si="108"/>
        <v>7884</v>
      </c>
      <c r="O285" s="210">
        <f t="shared" si="108"/>
        <v>7884</v>
      </c>
      <c r="P285" s="7"/>
    </row>
    <row r="286" spans="1:16" ht="14.25" customHeight="1">
      <c r="A286" s="579">
        <v>3111</v>
      </c>
      <c r="B286" s="580" t="s">
        <v>57</v>
      </c>
      <c r="C286" s="280">
        <f>SUM(D286:M286)</f>
        <v>7884</v>
      </c>
      <c r="D286" s="371">
        <v>7884</v>
      </c>
      <c r="E286" s="121"/>
      <c r="F286" s="120"/>
      <c r="G286" s="122"/>
      <c r="H286" s="122"/>
      <c r="I286" s="122"/>
      <c r="J286" s="122"/>
      <c r="K286" s="122"/>
      <c r="L286" s="122"/>
      <c r="M286" s="120"/>
      <c r="N286" s="144">
        <v>7884</v>
      </c>
      <c r="O286" s="145">
        <v>7884</v>
      </c>
      <c r="P286" s="7"/>
    </row>
    <row r="287" spans="1:16" ht="14.25" customHeight="1">
      <c r="A287" s="579">
        <v>3113</v>
      </c>
      <c r="B287" s="580" t="s">
        <v>58</v>
      </c>
      <c r="C287" s="280">
        <f>SUM(D287:M287)</f>
        <v>0</v>
      </c>
      <c r="D287" s="371"/>
      <c r="E287" s="121"/>
      <c r="F287" s="120"/>
      <c r="G287" s="122"/>
      <c r="H287" s="122"/>
      <c r="I287" s="122"/>
      <c r="J287" s="122"/>
      <c r="K287" s="122"/>
      <c r="L287" s="122"/>
      <c r="M287" s="120"/>
      <c r="N287" s="144"/>
      <c r="O287" s="145"/>
      <c r="P287" s="7"/>
    </row>
    <row r="288" spans="1:16" s="2" customFormat="1" ht="14.25" customHeight="1">
      <c r="A288" s="581">
        <v>313</v>
      </c>
      <c r="B288" s="368" t="s">
        <v>19</v>
      </c>
      <c r="C288" s="282">
        <f t="shared" ref="C288:O288" si="109">SUM(C289:C290)</f>
        <v>1356</v>
      </c>
      <c r="D288" s="282">
        <f t="shared" si="109"/>
        <v>1356</v>
      </c>
      <c r="E288" s="202">
        <f t="shared" si="109"/>
        <v>0</v>
      </c>
      <c r="F288" s="201">
        <f t="shared" si="109"/>
        <v>0</v>
      </c>
      <c r="G288" s="203">
        <f t="shared" si="109"/>
        <v>0</v>
      </c>
      <c r="H288" s="203">
        <f t="shared" si="109"/>
        <v>0</v>
      </c>
      <c r="I288" s="203">
        <f t="shared" si="109"/>
        <v>0</v>
      </c>
      <c r="J288" s="203">
        <f t="shared" si="109"/>
        <v>0</v>
      </c>
      <c r="K288" s="203">
        <f t="shared" si="109"/>
        <v>0</v>
      </c>
      <c r="L288" s="203">
        <f t="shared" si="109"/>
        <v>0</v>
      </c>
      <c r="M288" s="201">
        <f t="shared" si="109"/>
        <v>0</v>
      </c>
      <c r="N288" s="282">
        <f t="shared" si="109"/>
        <v>1356</v>
      </c>
      <c r="O288" s="282">
        <f t="shared" si="109"/>
        <v>1356</v>
      </c>
      <c r="P288" s="552"/>
    </row>
    <row r="289" spans="1:16" ht="14.25" customHeight="1">
      <c r="A289" s="584">
        <v>3132</v>
      </c>
      <c r="B289" s="583" t="s">
        <v>61</v>
      </c>
      <c r="C289" s="281">
        <f>SUM(D289:M289)</f>
        <v>1222</v>
      </c>
      <c r="D289" s="217">
        <v>1222</v>
      </c>
      <c r="E289" s="91"/>
      <c r="F289" s="90"/>
      <c r="G289" s="92"/>
      <c r="H289" s="92"/>
      <c r="I289" s="92"/>
      <c r="J289" s="92"/>
      <c r="K289" s="92"/>
      <c r="L289" s="92"/>
      <c r="M289" s="90"/>
      <c r="N289" s="148">
        <v>1222</v>
      </c>
      <c r="O289" s="149">
        <v>1222</v>
      </c>
      <c r="P289" s="7"/>
    </row>
    <row r="290" spans="1:16" ht="14.25" customHeight="1" thickBot="1">
      <c r="A290" s="617">
        <v>3133</v>
      </c>
      <c r="B290" s="610" t="s">
        <v>62</v>
      </c>
      <c r="C290" s="281">
        <f>SUM(D290:M290)</f>
        <v>134</v>
      </c>
      <c r="D290" s="364">
        <v>134</v>
      </c>
      <c r="E290" s="103"/>
      <c r="F290" s="102"/>
      <c r="G290" s="104"/>
      <c r="H290" s="104"/>
      <c r="I290" s="104"/>
      <c r="J290" s="104"/>
      <c r="K290" s="104"/>
      <c r="L290" s="104"/>
      <c r="M290" s="102"/>
      <c r="N290" s="150">
        <v>134</v>
      </c>
      <c r="O290" s="151">
        <v>134</v>
      </c>
      <c r="P290" s="7"/>
    </row>
    <row r="291" spans="1:16" s="1" customFormat="1" ht="15" customHeight="1" thickBot="1">
      <c r="A291" s="575">
        <v>32</v>
      </c>
      <c r="B291" s="576" t="s">
        <v>8</v>
      </c>
      <c r="C291" s="231">
        <f t="shared" ref="C291:O291" si="110">C292</f>
        <v>0</v>
      </c>
      <c r="D291" s="231">
        <f t="shared" si="110"/>
        <v>0</v>
      </c>
      <c r="E291" s="153">
        <f t="shared" si="110"/>
        <v>0</v>
      </c>
      <c r="F291" s="152">
        <f t="shared" si="110"/>
        <v>0</v>
      </c>
      <c r="G291" s="155">
        <f t="shared" si="110"/>
        <v>0</v>
      </c>
      <c r="H291" s="155">
        <f t="shared" si="110"/>
        <v>0</v>
      </c>
      <c r="I291" s="155">
        <f t="shared" si="110"/>
        <v>0</v>
      </c>
      <c r="J291" s="155">
        <f t="shared" si="110"/>
        <v>0</v>
      </c>
      <c r="K291" s="155">
        <f t="shared" si="110"/>
        <v>0</v>
      </c>
      <c r="L291" s="155">
        <f t="shared" si="110"/>
        <v>0</v>
      </c>
      <c r="M291" s="152">
        <f t="shared" si="110"/>
        <v>0</v>
      </c>
      <c r="N291" s="231">
        <f t="shared" si="110"/>
        <v>0</v>
      </c>
      <c r="O291" s="114">
        <f t="shared" si="110"/>
        <v>0</v>
      </c>
      <c r="P291" s="553"/>
    </row>
    <row r="292" spans="1:16" s="2" customFormat="1" ht="14.25" customHeight="1">
      <c r="A292" s="587">
        <v>323</v>
      </c>
      <c r="B292" s="588" t="s">
        <v>21</v>
      </c>
      <c r="C292" s="288">
        <f t="shared" ref="C292:O292" si="111">SUM(C293:C293)</f>
        <v>0</v>
      </c>
      <c r="D292" s="288">
        <f t="shared" si="111"/>
        <v>0</v>
      </c>
      <c r="E292" s="182">
        <f t="shared" si="111"/>
        <v>0</v>
      </c>
      <c r="F292" s="181">
        <f t="shared" si="111"/>
        <v>0</v>
      </c>
      <c r="G292" s="183">
        <f t="shared" si="111"/>
        <v>0</v>
      </c>
      <c r="H292" s="183">
        <f t="shared" si="111"/>
        <v>0</v>
      </c>
      <c r="I292" s="183">
        <f t="shared" si="111"/>
        <v>0</v>
      </c>
      <c r="J292" s="183">
        <f t="shared" si="111"/>
        <v>0</v>
      </c>
      <c r="K292" s="183">
        <f t="shared" si="111"/>
        <v>0</v>
      </c>
      <c r="L292" s="183">
        <f t="shared" si="111"/>
        <v>0</v>
      </c>
      <c r="M292" s="181">
        <f t="shared" si="111"/>
        <v>0</v>
      </c>
      <c r="N292" s="288">
        <f t="shared" si="111"/>
        <v>0</v>
      </c>
      <c r="O292" s="180">
        <f t="shared" si="111"/>
        <v>0</v>
      </c>
      <c r="P292" s="552"/>
    </row>
    <row r="293" spans="1:16" ht="14.25" customHeight="1" thickBot="1">
      <c r="A293" s="582">
        <v>3237</v>
      </c>
      <c r="B293" s="583" t="s">
        <v>78</v>
      </c>
      <c r="C293" s="217">
        <f>SUM(D293:M293)</f>
        <v>0</v>
      </c>
      <c r="D293" s="217"/>
      <c r="E293" s="91"/>
      <c r="F293" s="90"/>
      <c r="G293" s="92"/>
      <c r="H293" s="92"/>
      <c r="I293" s="92"/>
      <c r="J293" s="92"/>
      <c r="K293" s="92"/>
      <c r="L293" s="92"/>
      <c r="M293" s="90"/>
      <c r="N293" s="148"/>
      <c r="O293" s="149"/>
      <c r="P293" s="7"/>
    </row>
    <row r="294" spans="1:16" ht="12" customHeight="1" thickBot="1">
      <c r="A294" s="604"/>
      <c r="B294" s="522" t="s">
        <v>48</v>
      </c>
      <c r="C294" s="472">
        <f>C283</f>
        <v>9240</v>
      </c>
      <c r="D294" s="474">
        <f t="shared" ref="D294:O294" si="112">D283</f>
        <v>9240</v>
      </c>
      <c r="E294" s="504">
        <f t="shared" si="112"/>
        <v>0</v>
      </c>
      <c r="F294" s="505">
        <f t="shared" si="112"/>
        <v>0</v>
      </c>
      <c r="G294" s="506">
        <f t="shared" si="112"/>
        <v>0</v>
      </c>
      <c r="H294" s="506">
        <f t="shared" si="112"/>
        <v>0</v>
      </c>
      <c r="I294" s="506">
        <f t="shared" si="112"/>
        <v>0</v>
      </c>
      <c r="J294" s="506">
        <f t="shared" si="112"/>
        <v>0</v>
      </c>
      <c r="K294" s="506">
        <f t="shared" si="112"/>
        <v>0</v>
      </c>
      <c r="L294" s="506">
        <f t="shared" si="112"/>
        <v>0</v>
      </c>
      <c r="M294" s="505">
        <f t="shared" si="112"/>
        <v>0</v>
      </c>
      <c r="N294" s="503">
        <f t="shared" si="112"/>
        <v>9240</v>
      </c>
      <c r="O294" s="503">
        <f t="shared" si="112"/>
        <v>9240</v>
      </c>
      <c r="P294" s="7"/>
    </row>
    <row r="295" spans="1:16" ht="7.5" customHeight="1" thickBot="1">
      <c r="A295" s="592"/>
      <c r="B295" s="606"/>
      <c r="C295" s="293"/>
      <c r="D295" s="110"/>
      <c r="E295" s="220"/>
      <c r="F295" s="220"/>
      <c r="G295" s="220"/>
      <c r="H295" s="220"/>
      <c r="I295" s="220"/>
      <c r="J295" s="220"/>
      <c r="K295" s="220"/>
      <c r="L295" s="220"/>
      <c r="M295" s="220"/>
      <c r="N295" s="30"/>
      <c r="O295" s="119"/>
      <c r="P295" s="7"/>
    </row>
    <row r="296" spans="1:16" ht="14.25" customHeight="1" thickBot="1">
      <c r="A296" s="572" t="s">
        <v>51</v>
      </c>
      <c r="B296" s="449"/>
      <c r="C296" s="446"/>
      <c r="D296" s="454"/>
      <c r="E296" s="449"/>
      <c r="F296" s="449"/>
      <c r="G296" s="449"/>
      <c r="H296" s="449"/>
      <c r="I296" s="449"/>
      <c r="J296" s="449"/>
      <c r="K296" s="449"/>
      <c r="L296" s="449"/>
      <c r="M296" s="449"/>
      <c r="N296" s="449"/>
      <c r="O296" s="455"/>
      <c r="P296" s="7"/>
    </row>
    <row r="297" spans="1:16" ht="15" customHeight="1" thickBot="1">
      <c r="A297" s="356" t="s">
        <v>100</v>
      </c>
      <c r="B297" s="444" t="s">
        <v>111</v>
      </c>
      <c r="C297" s="355"/>
      <c r="D297" s="444"/>
      <c r="E297" s="444"/>
      <c r="F297" s="444"/>
      <c r="G297" s="444"/>
      <c r="H297" s="444"/>
      <c r="I297" s="444"/>
      <c r="J297" s="444"/>
      <c r="K297" s="444"/>
      <c r="L297" s="444"/>
      <c r="M297" s="444"/>
      <c r="N297" s="444"/>
      <c r="O297" s="445"/>
      <c r="P297" s="7"/>
    </row>
    <row r="298" spans="1:16" ht="14.25" customHeight="1" thickBot="1">
      <c r="A298" s="573">
        <v>3</v>
      </c>
      <c r="B298" s="574" t="s">
        <v>11</v>
      </c>
      <c r="C298" s="229">
        <f t="shared" ref="C298:O298" si="113">C299+C305</f>
        <v>14454</v>
      </c>
      <c r="D298" s="229">
        <f t="shared" si="113"/>
        <v>14454</v>
      </c>
      <c r="E298" s="173">
        <f t="shared" si="113"/>
        <v>0</v>
      </c>
      <c r="F298" s="170">
        <f t="shared" si="113"/>
        <v>0</v>
      </c>
      <c r="G298" s="171">
        <f t="shared" si="113"/>
        <v>0</v>
      </c>
      <c r="H298" s="171">
        <f t="shared" si="113"/>
        <v>0</v>
      </c>
      <c r="I298" s="171">
        <f t="shared" si="113"/>
        <v>0</v>
      </c>
      <c r="J298" s="171">
        <f t="shared" si="113"/>
        <v>0</v>
      </c>
      <c r="K298" s="171">
        <f t="shared" si="113"/>
        <v>0</v>
      </c>
      <c r="L298" s="171">
        <f t="shared" si="113"/>
        <v>0</v>
      </c>
      <c r="M298" s="170">
        <f t="shared" si="113"/>
        <v>0</v>
      </c>
      <c r="N298" s="229">
        <f t="shared" si="113"/>
        <v>25482</v>
      </c>
      <c r="O298" s="229">
        <f t="shared" si="113"/>
        <v>23694</v>
      </c>
      <c r="P298" s="7"/>
    </row>
    <row r="299" spans="1:16" ht="13.5" customHeight="1" thickBot="1">
      <c r="A299" s="575">
        <v>31</v>
      </c>
      <c r="B299" s="576" t="s">
        <v>7</v>
      </c>
      <c r="C299" s="231">
        <f t="shared" ref="C299:O299" si="114">C300+C302</f>
        <v>13200</v>
      </c>
      <c r="D299" s="231">
        <f t="shared" si="114"/>
        <v>13200</v>
      </c>
      <c r="E299" s="153">
        <f t="shared" si="114"/>
        <v>0</v>
      </c>
      <c r="F299" s="152">
        <f t="shared" si="114"/>
        <v>0</v>
      </c>
      <c r="G299" s="155">
        <f t="shared" si="114"/>
        <v>0</v>
      </c>
      <c r="H299" s="155">
        <f t="shared" si="114"/>
        <v>0</v>
      </c>
      <c r="I299" s="155">
        <f t="shared" si="114"/>
        <v>0</v>
      </c>
      <c r="J299" s="155">
        <f t="shared" si="114"/>
        <v>0</v>
      </c>
      <c r="K299" s="155">
        <f t="shared" si="114"/>
        <v>0</v>
      </c>
      <c r="L299" s="155">
        <f t="shared" si="114"/>
        <v>0</v>
      </c>
      <c r="M299" s="152">
        <f t="shared" si="114"/>
        <v>0</v>
      </c>
      <c r="N299" s="231">
        <f t="shared" si="114"/>
        <v>25482</v>
      </c>
      <c r="O299" s="231">
        <f t="shared" si="114"/>
        <v>23694</v>
      </c>
      <c r="P299" s="7"/>
    </row>
    <row r="300" spans="1:16" ht="14.25" customHeight="1">
      <c r="A300" s="577">
        <v>311</v>
      </c>
      <c r="B300" s="578" t="s">
        <v>18</v>
      </c>
      <c r="C300" s="279">
        <f t="shared" ref="C300:O300" si="115">SUM(C301:C301)</f>
        <v>11263</v>
      </c>
      <c r="D300" s="279">
        <f t="shared" si="115"/>
        <v>11263</v>
      </c>
      <c r="E300" s="135">
        <f t="shared" si="115"/>
        <v>0</v>
      </c>
      <c r="F300" s="210">
        <f t="shared" si="115"/>
        <v>0</v>
      </c>
      <c r="G300" s="136">
        <f t="shared" si="115"/>
        <v>0</v>
      </c>
      <c r="H300" s="136">
        <f t="shared" si="115"/>
        <v>0</v>
      </c>
      <c r="I300" s="136">
        <f t="shared" si="115"/>
        <v>0</v>
      </c>
      <c r="J300" s="136">
        <f t="shared" si="115"/>
        <v>0</v>
      </c>
      <c r="K300" s="136">
        <f t="shared" si="115"/>
        <v>0</v>
      </c>
      <c r="L300" s="136">
        <f t="shared" si="115"/>
        <v>0</v>
      </c>
      <c r="M300" s="210">
        <f t="shared" si="115"/>
        <v>0</v>
      </c>
      <c r="N300" s="279">
        <f t="shared" si="115"/>
        <v>21742</v>
      </c>
      <c r="O300" s="279">
        <f t="shared" si="115"/>
        <v>20217</v>
      </c>
      <c r="P300" s="7"/>
    </row>
    <row r="301" spans="1:16" ht="14.25" customHeight="1">
      <c r="A301" s="579">
        <v>3111</v>
      </c>
      <c r="B301" s="580" t="s">
        <v>57</v>
      </c>
      <c r="C301" s="280">
        <f>SUM(D301:M301)</f>
        <v>11263</v>
      </c>
      <c r="D301" s="371">
        <v>11263</v>
      </c>
      <c r="E301" s="121"/>
      <c r="F301" s="120"/>
      <c r="G301" s="122"/>
      <c r="H301" s="122"/>
      <c r="I301" s="122"/>
      <c r="J301" s="122"/>
      <c r="K301" s="122"/>
      <c r="L301" s="122"/>
      <c r="M301" s="120"/>
      <c r="N301" s="144">
        <v>21742</v>
      </c>
      <c r="O301" s="145">
        <v>20217</v>
      </c>
      <c r="P301" s="7"/>
    </row>
    <row r="302" spans="1:16" s="2" customFormat="1" ht="14.25" customHeight="1">
      <c r="A302" s="581">
        <v>313</v>
      </c>
      <c r="B302" s="368" t="s">
        <v>19</v>
      </c>
      <c r="C302" s="282">
        <f t="shared" ref="C302:O302" si="116">SUM(C303:C304)</f>
        <v>1937</v>
      </c>
      <c r="D302" s="282">
        <f t="shared" si="116"/>
        <v>1937</v>
      </c>
      <c r="E302" s="202">
        <f t="shared" si="116"/>
        <v>0</v>
      </c>
      <c r="F302" s="201">
        <f t="shared" si="116"/>
        <v>0</v>
      </c>
      <c r="G302" s="203">
        <f t="shared" si="116"/>
        <v>0</v>
      </c>
      <c r="H302" s="203">
        <f t="shared" si="116"/>
        <v>0</v>
      </c>
      <c r="I302" s="203">
        <f t="shared" si="116"/>
        <v>0</v>
      </c>
      <c r="J302" s="203">
        <f t="shared" si="116"/>
        <v>0</v>
      </c>
      <c r="K302" s="203">
        <f t="shared" si="116"/>
        <v>0</v>
      </c>
      <c r="L302" s="203">
        <f t="shared" si="116"/>
        <v>0</v>
      </c>
      <c r="M302" s="201">
        <f t="shared" si="116"/>
        <v>0</v>
      </c>
      <c r="N302" s="282">
        <f t="shared" si="116"/>
        <v>3740</v>
      </c>
      <c r="O302" s="282">
        <f t="shared" si="116"/>
        <v>3477</v>
      </c>
      <c r="P302" s="552"/>
    </row>
    <row r="303" spans="1:16" ht="14.25" customHeight="1">
      <c r="A303" s="584">
        <v>3132</v>
      </c>
      <c r="B303" s="583" t="s">
        <v>61</v>
      </c>
      <c r="C303" s="281">
        <f>SUM(D303:M303)</f>
        <v>1746</v>
      </c>
      <c r="D303" s="217">
        <v>1746</v>
      </c>
      <c r="E303" s="91"/>
      <c r="F303" s="90"/>
      <c r="G303" s="92"/>
      <c r="H303" s="92"/>
      <c r="I303" s="92"/>
      <c r="J303" s="92"/>
      <c r="K303" s="92"/>
      <c r="L303" s="92"/>
      <c r="M303" s="90"/>
      <c r="N303" s="148">
        <v>3370</v>
      </c>
      <c r="O303" s="149">
        <v>3134</v>
      </c>
      <c r="P303" s="7"/>
    </row>
    <row r="304" spans="1:16" ht="14.25" customHeight="1" thickBot="1">
      <c r="A304" s="617">
        <v>3133</v>
      </c>
      <c r="B304" s="610" t="s">
        <v>62</v>
      </c>
      <c r="C304" s="281">
        <f>SUM(D304:M304)</f>
        <v>191</v>
      </c>
      <c r="D304" s="364">
        <v>191</v>
      </c>
      <c r="E304" s="103"/>
      <c r="F304" s="102"/>
      <c r="G304" s="104"/>
      <c r="H304" s="104"/>
      <c r="I304" s="104"/>
      <c r="J304" s="104"/>
      <c r="K304" s="104"/>
      <c r="L304" s="104"/>
      <c r="M304" s="102"/>
      <c r="N304" s="150">
        <v>370</v>
      </c>
      <c r="O304" s="151">
        <v>343</v>
      </c>
      <c r="P304" s="7"/>
    </row>
    <row r="305" spans="1:16" ht="12.75" customHeight="1" thickBot="1">
      <c r="A305" s="575">
        <v>32</v>
      </c>
      <c r="B305" s="576" t="s">
        <v>8</v>
      </c>
      <c r="C305" s="231">
        <f t="shared" ref="C305:O305" si="117">C306</f>
        <v>1254</v>
      </c>
      <c r="D305" s="231">
        <f t="shared" si="117"/>
        <v>1254</v>
      </c>
      <c r="E305" s="153">
        <f t="shared" si="117"/>
        <v>0</v>
      </c>
      <c r="F305" s="152">
        <f t="shared" si="117"/>
        <v>0</v>
      </c>
      <c r="G305" s="155">
        <f t="shared" si="117"/>
        <v>0</v>
      </c>
      <c r="H305" s="155">
        <f t="shared" si="117"/>
        <v>0</v>
      </c>
      <c r="I305" s="155">
        <f t="shared" si="117"/>
        <v>0</v>
      </c>
      <c r="J305" s="155">
        <f t="shared" si="117"/>
        <v>0</v>
      </c>
      <c r="K305" s="155">
        <f t="shared" si="117"/>
        <v>0</v>
      </c>
      <c r="L305" s="155">
        <f t="shared" si="117"/>
        <v>0</v>
      </c>
      <c r="M305" s="152">
        <f t="shared" si="117"/>
        <v>0</v>
      </c>
      <c r="N305" s="231">
        <f t="shared" si="117"/>
        <v>0</v>
      </c>
      <c r="O305" s="231">
        <f t="shared" si="117"/>
        <v>0</v>
      </c>
      <c r="P305" s="7"/>
    </row>
    <row r="306" spans="1:16" s="2" customFormat="1" ht="14.25" customHeight="1">
      <c r="A306" s="587">
        <v>321</v>
      </c>
      <c r="B306" s="588" t="s">
        <v>20</v>
      </c>
      <c r="C306" s="288">
        <f t="shared" ref="C306:O306" si="118">SUM(C307:C308)</f>
        <v>1254</v>
      </c>
      <c r="D306" s="288">
        <f t="shared" si="118"/>
        <v>1254</v>
      </c>
      <c r="E306" s="182">
        <f t="shared" si="118"/>
        <v>0</v>
      </c>
      <c r="F306" s="181">
        <f t="shared" si="118"/>
        <v>0</v>
      </c>
      <c r="G306" s="183">
        <f t="shared" si="118"/>
        <v>0</v>
      </c>
      <c r="H306" s="183">
        <f t="shared" si="118"/>
        <v>0</v>
      </c>
      <c r="I306" s="183">
        <f t="shared" si="118"/>
        <v>0</v>
      </c>
      <c r="J306" s="183">
        <f t="shared" si="118"/>
        <v>0</v>
      </c>
      <c r="K306" s="183">
        <f t="shared" si="118"/>
        <v>0</v>
      </c>
      <c r="L306" s="183">
        <f t="shared" si="118"/>
        <v>0</v>
      </c>
      <c r="M306" s="181">
        <f t="shared" si="118"/>
        <v>0</v>
      </c>
      <c r="N306" s="288">
        <f t="shared" si="118"/>
        <v>0</v>
      </c>
      <c r="O306" s="288">
        <f t="shared" si="118"/>
        <v>0</v>
      </c>
      <c r="P306" s="552"/>
    </row>
    <row r="307" spans="1:16" ht="14.25" customHeight="1">
      <c r="A307" s="584">
        <v>3211</v>
      </c>
      <c r="B307" s="583" t="s">
        <v>95</v>
      </c>
      <c r="C307" s="217">
        <f>SUM(D307:M307)</f>
        <v>150</v>
      </c>
      <c r="D307" s="372">
        <v>150</v>
      </c>
      <c r="E307" s="125"/>
      <c r="F307" s="124"/>
      <c r="G307" s="126"/>
      <c r="H307" s="126"/>
      <c r="I307" s="126"/>
      <c r="J307" s="126"/>
      <c r="K307" s="126"/>
      <c r="L307" s="126"/>
      <c r="M307" s="124"/>
      <c r="N307" s="163"/>
      <c r="O307" s="164"/>
      <c r="P307" s="7"/>
    </row>
    <row r="308" spans="1:16" ht="14.25" customHeight="1" thickBot="1">
      <c r="A308" s="584">
        <v>3212</v>
      </c>
      <c r="B308" s="589" t="s">
        <v>63</v>
      </c>
      <c r="C308" s="217">
        <f>SUM(D308:M308)</f>
        <v>1104</v>
      </c>
      <c r="D308" s="372">
        <v>1104</v>
      </c>
      <c r="E308" s="125"/>
      <c r="F308" s="124"/>
      <c r="G308" s="126"/>
      <c r="H308" s="126"/>
      <c r="I308" s="126"/>
      <c r="J308" s="126"/>
      <c r="K308" s="126"/>
      <c r="L308" s="126"/>
      <c r="M308" s="124"/>
      <c r="N308" s="163"/>
      <c r="O308" s="164"/>
      <c r="P308" s="7"/>
    </row>
    <row r="309" spans="1:16" ht="13.5" customHeight="1" thickBot="1">
      <c r="A309" s="654"/>
      <c r="B309" s="649" t="s">
        <v>52</v>
      </c>
      <c r="C309" s="472">
        <f t="shared" ref="C309:O309" si="119">C298</f>
        <v>14454</v>
      </c>
      <c r="D309" s="472">
        <f t="shared" si="119"/>
        <v>14454</v>
      </c>
      <c r="E309" s="459">
        <f t="shared" si="119"/>
        <v>0</v>
      </c>
      <c r="F309" s="446">
        <f t="shared" si="119"/>
        <v>0</v>
      </c>
      <c r="G309" s="460">
        <f t="shared" si="119"/>
        <v>0</v>
      </c>
      <c r="H309" s="460">
        <f t="shared" si="119"/>
        <v>0</v>
      </c>
      <c r="I309" s="460">
        <f t="shared" si="119"/>
        <v>0</v>
      </c>
      <c r="J309" s="460">
        <f t="shared" si="119"/>
        <v>0</v>
      </c>
      <c r="K309" s="460">
        <f t="shared" si="119"/>
        <v>0</v>
      </c>
      <c r="L309" s="460">
        <f t="shared" si="119"/>
        <v>0</v>
      </c>
      <c r="M309" s="446">
        <f t="shared" si="119"/>
        <v>0</v>
      </c>
      <c r="N309" s="472">
        <f t="shared" si="119"/>
        <v>25482</v>
      </c>
      <c r="O309" s="475">
        <f t="shared" si="119"/>
        <v>23694</v>
      </c>
      <c r="P309" s="7"/>
    </row>
    <row r="310" spans="1:16" ht="8.25" customHeight="1" thickBot="1">
      <c r="A310" s="616"/>
      <c r="B310" s="650"/>
      <c r="C310" s="101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108"/>
      <c r="P310" s="7"/>
    </row>
    <row r="311" spans="1:16" ht="13.5" customHeight="1" thickBot="1">
      <c r="A311" s="572" t="s">
        <v>113</v>
      </c>
      <c r="B311" s="655"/>
      <c r="C311" s="457"/>
      <c r="D311" s="458"/>
      <c r="E311" s="446"/>
      <c r="F311" s="446"/>
      <c r="G311" s="446"/>
      <c r="H311" s="446"/>
      <c r="I311" s="446"/>
      <c r="J311" s="446"/>
      <c r="K311" s="446"/>
      <c r="L311" s="446"/>
      <c r="M311" s="446"/>
      <c r="N311" s="446"/>
      <c r="O311" s="528"/>
      <c r="P311" s="7"/>
    </row>
    <row r="312" spans="1:16" ht="13.5" customHeight="1" thickBot="1">
      <c r="A312" s="651" t="s">
        <v>100</v>
      </c>
      <c r="B312" s="770" t="s">
        <v>111</v>
      </c>
      <c r="C312" s="771"/>
      <c r="D312" s="771"/>
      <c r="E312" s="771"/>
      <c r="F312" s="771"/>
      <c r="G312" s="771"/>
      <c r="H312" s="771"/>
      <c r="I312" s="771"/>
      <c r="J312" s="771"/>
      <c r="K312" s="771"/>
      <c r="L312" s="771"/>
      <c r="M312" s="771"/>
      <c r="N312" s="771"/>
      <c r="O312" s="772"/>
      <c r="P312" s="7"/>
    </row>
    <row r="313" spans="1:16" ht="13.5" customHeight="1" thickBot="1">
      <c r="A313" s="656">
        <v>3</v>
      </c>
      <c r="B313" s="576" t="s">
        <v>11</v>
      </c>
      <c r="C313" s="231">
        <f t="shared" ref="C313:O313" si="120">C314+C320</f>
        <v>0</v>
      </c>
      <c r="D313" s="231">
        <f t="shared" si="120"/>
        <v>0</v>
      </c>
      <c r="E313" s="153">
        <f t="shared" si="120"/>
        <v>0</v>
      </c>
      <c r="F313" s="152">
        <f t="shared" si="120"/>
        <v>0</v>
      </c>
      <c r="G313" s="155">
        <f t="shared" si="120"/>
        <v>0</v>
      </c>
      <c r="H313" s="155">
        <f t="shared" si="120"/>
        <v>0</v>
      </c>
      <c r="I313" s="155">
        <f t="shared" si="120"/>
        <v>0</v>
      </c>
      <c r="J313" s="155">
        <f t="shared" si="120"/>
        <v>0</v>
      </c>
      <c r="K313" s="155">
        <f t="shared" si="120"/>
        <v>0</v>
      </c>
      <c r="L313" s="155">
        <f t="shared" si="120"/>
        <v>0</v>
      </c>
      <c r="M313" s="152">
        <f t="shared" si="120"/>
        <v>0</v>
      </c>
      <c r="N313" s="231">
        <f t="shared" si="120"/>
        <v>0</v>
      </c>
      <c r="O313" s="114">
        <f t="shared" si="120"/>
        <v>0</v>
      </c>
      <c r="P313" s="7"/>
    </row>
    <row r="314" spans="1:16" ht="13.5" customHeight="1" thickBot="1">
      <c r="A314" s="575">
        <v>31</v>
      </c>
      <c r="B314" s="657" t="s">
        <v>7</v>
      </c>
      <c r="C314" s="231">
        <f t="shared" ref="C314:O314" si="121">C315+C317</f>
        <v>0</v>
      </c>
      <c r="D314" s="231">
        <f t="shared" si="121"/>
        <v>0</v>
      </c>
      <c r="E314" s="153">
        <f t="shared" si="121"/>
        <v>0</v>
      </c>
      <c r="F314" s="152">
        <f t="shared" si="121"/>
        <v>0</v>
      </c>
      <c r="G314" s="155">
        <f t="shared" si="121"/>
        <v>0</v>
      </c>
      <c r="H314" s="155">
        <f t="shared" si="121"/>
        <v>0</v>
      </c>
      <c r="I314" s="155">
        <f t="shared" si="121"/>
        <v>0</v>
      </c>
      <c r="J314" s="155">
        <f t="shared" si="121"/>
        <v>0</v>
      </c>
      <c r="K314" s="155">
        <f t="shared" si="121"/>
        <v>0</v>
      </c>
      <c r="L314" s="155">
        <f t="shared" si="121"/>
        <v>0</v>
      </c>
      <c r="M314" s="152">
        <f t="shared" si="121"/>
        <v>0</v>
      </c>
      <c r="N314" s="231">
        <f t="shared" si="121"/>
        <v>0</v>
      </c>
      <c r="O314" s="114">
        <f t="shared" si="121"/>
        <v>0</v>
      </c>
      <c r="P314" s="7"/>
    </row>
    <row r="315" spans="1:16" ht="13.5" customHeight="1" thickBot="1">
      <c r="A315" s="701">
        <v>311</v>
      </c>
      <c r="B315" s="702" t="s">
        <v>18</v>
      </c>
      <c r="C315" s="714">
        <f t="shared" ref="C315:O315" si="122">SUM(C316:C316)</f>
        <v>0</v>
      </c>
      <c r="D315" s="714">
        <f t="shared" si="122"/>
        <v>0</v>
      </c>
      <c r="E315" s="341">
        <f t="shared" si="122"/>
        <v>0</v>
      </c>
      <c r="F315" s="329">
        <f t="shared" si="122"/>
        <v>0</v>
      </c>
      <c r="G315" s="330">
        <f t="shared" si="122"/>
        <v>0</v>
      </c>
      <c r="H315" s="330">
        <f t="shared" si="122"/>
        <v>0</v>
      </c>
      <c r="I315" s="330">
        <f t="shared" si="122"/>
        <v>0</v>
      </c>
      <c r="J315" s="330">
        <f t="shared" si="122"/>
        <v>0</v>
      </c>
      <c r="K315" s="330">
        <f t="shared" si="122"/>
        <v>0</v>
      </c>
      <c r="L315" s="330">
        <f t="shared" si="122"/>
        <v>0</v>
      </c>
      <c r="M315" s="329">
        <f t="shared" si="122"/>
        <v>0</v>
      </c>
      <c r="N315" s="714">
        <f t="shared" si="122"/>
        <v>0</v>
      </c>
      <c r="O315" s="332">
        <f t="shared" si="122"/>
        <v>0</v>
      </c>
      <c r="P315" s="7"/>
    </row>
    <row r="316" spans="1:16" ht="13.5" customHeight="1">
      <c r="A316" s="579">
        <v>3111</v>
      </c>
      <c r="B316" s="580" t="s">
        <v>57</v>
      </c>
      <c r="C316" s="280">
        <f>SUM(D316:M316)</f>
        <v>0</v>
      </c>
      <c r="D316" s="712"/>
      <c r="E316" s="40"/>
      <c r="F316" s="39"/>
      <c r="G316" s="41"/>
      <c r="H316" s="41"/>
      <c r="I316" s="41"/>
      <c r="J316" s="41"/>
      <c r="K316" s="41"/>
      <c r="L316" s="41"/>
      <c r="M316" s="39"/>
      <c r="N316" s="24"/>
      <c r="O316" s="713"/>
      <c r="P316" s="7"/>
    </row>
    <row r="317" spans="1:16" ht="13.5" customHeight="1">
      <c r="A317" s="581">
        <v>313</v>
      </c>
      <c r="B317" s="368" t="s">
        <v>19</v>
      </c>
      <c r="C317" s="219">
        <f t="shared" ref="C317:O317" si="123">SUM(C318:C319)</f>
        <v>0</v>
      </c>
      <c r="D317" s="219">
        <f t="shared" si="123"/>
        <v>0</v>
      </c>
      <c r="E317" s="139">
        <f t="shared" si="123"/>
        <v>0</v>
      </c>
      <c r="F317" s="187">
        <f t="shared" si="123"/>
        <v>0</v>
      </c>
      <c r="G317" s="140">
        <f t="shared" si="123"/>
        <v>0</v>
      </c>
      <c r="H317" s="140">
        <f t="shared" si="123"/>
        <v>0</v>
      </c>
      <c r="I317" s="140">
        <f t="shared" si="123"/>
        <v>0</v>
      </c>
      <c r="J317" s="140">
        <f t="shared" si="123"/>
        <v>0</v>
      </c>
      <c r="K317" s="140">
        <f t="shared" si="123"/>
        <v>0</v>
      </c>
      <c r="L317" s="140">
        <f t="shared" si="123"/>
        <v>0</v>
      </c>
      <c r="M317" s="187">
        <f t="shared" si="123"/>
        <v>0</v>
      </c>
      <c r="N317" s="219">
        <f t="shared" si="123"/>
        <v>0</v>
      </c>
      <c r="O317" s="143">
        <f t="shared" si="123"/>
        <v>0</v>
      </c>
      <c r="P317" s="7"/>
    </row>
    <row r="318" spans="1:16" ht="13.5" customHeight="1">
      <c r="A318" s="584">
        <v>3132</v>
      </c>
      <c r="B318" s="583" t="s">
        <v>61</v>
      </c>
      <c r="C318" s="217">
        <f>SUM(D318:M318)</f>
        <v>0</v>
      </c>
      <c r="D318" s="298"/>
      <c r="E318" s="316"/>
      <c r="F318" s="269"/>
      <c r="G318" s="322"/>
      <c r="H318" s="322"/>
      <c r="I318" s="322"/>
      <c r="J318" s="322"/>
      <c r="K318" s="322"/>
      <c r="L318" s="322"/>
      <c r="M318" s="269"/>
      <c r="N318" s="271"/>
      <c r="O318" s="324"/>
      <c r="P318" s="7"/>
    </row>
    <row r="319" spans="1:16" ht="13.5" customHeight="1" thickBot="1">
      <c r="A319" s="617">
        <v>3133</v>
      </c>
      <c r="B319" s="610" t="s">
        <v>62</v>
      </c>
      <c r="C319" s="281">
        <f>SUM(D319:M319)</f>
        <v>0</v>
      </c>
      <c r="D319" s="405"/>
      <c r="E319" s="44"/>
      <c r="F319" s="43"/>
      <c r="G319" s="45"/>
      <c r="H319" s="45"/>
      <c r="I319" s="45"/>
      <c r="J319" s="45"/>
      <c r="K319" s="45"/>
      <c r="L319" s="45"/>
      <c r="M319" s="43"/>
      <c r="N319" s="42"/>
      <c r="O319" s="117"/>
      <c r="P319" s="7"/>
    </row>
    <row r="320" spans="1:16" ht="13.5" customHeight="1" thickBot="1">
      <c r="A320" s="652">
        <v>32</v>
      </c>
      <c r="B320" s="653" t="s">
        <v>8</v>
      </c>
      <c r="C320" s="231">
        <f>C321</f>
        <v>0</v>
      </c>
      <c r="D320" s="231"/>
      <c r="E320" s="153"/>
      <c r="F320" s="152"/>
      <c r="G320" s="155"/>
      <c r="H320" s="155"/>
      <c r="I320" s="155"/>
      <c r="J320" s="155"/>
      <c r="K320" s="155"/>
      <c r="L320" s="155"/>
      <c r="M320" s="152"/>
      <c r="N320" s="113"/>
      <c r="O320" s="114"/>
      <c r="P320" s="7"/>
    </row>
    <row r="321" spans="1:16" ht="13.5" customHeight="1">
      <c r="A321" s="577">
        <v>321</v>
      </c>
      <c r="B321" s="578" t="s">
        <v>20</v>
      </c>
      <c r="C321" s="340">
        <f t="shared" ref="C321:O321" si="124">SUM(C322:C322)</f>
        <v>0</v>
      </c>
      <c r="D321" s="340">
        <f t="shared" si="124"/>
        <v>0</v>
      </c>
      <c r="E321" s="222">
        <f t="shared" si="124"/>
        <v>0</v>
      </c>
      <c r="F321" s="221">
        <f t="shared" si="124"/>
        <v>0</v>
      </c>
      <c r="G321" s="223">
        <f t="shared" si="124"/>
        <v>0</v>
      </c>
      <c r="H321" s="223">
        <f t="shared" si="124"/>
        <v>0</v>
      </c>
      <c r="I321" s="223">
        <f t="shared" si="124"/>
        <v>0</v>
      </c>
      <c r="J321" s="223">
        <f t="shared" si="124"/>
        <v>0</v>
      </c>
      <c r="K321" s="223">
        <f t="shared" si="124"/>
        <v>0</v>
      </c>
      <c r="L321" s="223">
        <f t="shared" si="124"/>
        <v>0</v>
      </c>
      <c r="M321" s="221">
        <f t="shared" si="124"/>
        <v>0</v>
      </c>
      <c r="N321" s="340">
        <f t="shared" si="124"/>
        <v>0</v>
      </c>
      <c r="O321" s="225">
        <f t="shared" si="124"/>
        <v>0</v>
      </c>
      <c r="P321" s="7"/>
    </row>
    <row r="322" spans="1:16" ht="13.5" customHeight="1" thickBot="1">
      <c r="A322" s="584">
        <v>3212</v>
      </c>
      <c r="B322" s="589" t="s">
        <v>63</v>
      </c>
      <c r="C322" s="217">
        <f>SUM(D322:M322)</f>
        <v>0</v>
      </c>
      <c r="D322" s="298"/>
      <c r="E322" s="316"/>
      <c r="F322" s="269"/>
      <c r="G322" s="322"/>
      <c r="H322" s="322"/>
      <c r="I322" s="322"/>
      <c r="J322" s="322"/>
      <c r="K322" s="322"/>
      <c r="L322" s="322"/>
      <c r="M322" s="269"/>
      <c r="N322" s="271"/>
      <c r="O322" s="324"/>
      <c r="P322" s="7"/>
    </row>
    <row r="323" spans="1:16" ht="13.5" customHeight="1" thickBot="1">
      <c r="A323" s="572"/>
      <c r="B323" s="639" t="s">
        <v>114</v>
      </c>
      <c r="C323" s="472">
        <f>C313</f>
        <v>0</v>
      </c>
      <c r="D323" s="472">
        <f t="shared" ref="D323:O323" si="125">D313</f>
        <v>0</v>
      </c>
      <c r="E323" s="459">
        <f t="shared" si="125"/>
        <v>0</v>
      </c>
      <c r="F323" s="446">
        <f t="shared" si="125"/>
        <v>0</v>
      </c>
      <c r="G323" s="460">
        <f t="shared" si="125"/>
        <v>0</v>
      </c>
      <c r="H323" s="460">
        <f t="shared" si="125"/>
        <v>0</v>
      </c>
      <c r="I323" s="460">
        <f t="shared" si="125"/>
        <v>0</v>
      </c>
      <c r="J323" s="460">
        <f t="shared" si="125"/>
        <v>0</v>
      </c>
      <c r="K323" s="460">
        <f t="shared" si="125"/>
        <v>0</v>
      </c>
      <c r="L323" s="460">
        <f t="shared" si="125"/>
        <v>0</v>
      </c>
      <c r="M323" s="446">
        <f t="shared" si="125"/>
        <v>0</v>
      </c>
      <c r="N323" s="472">
        <f t="shared" si="125"/>
        <v>0</v>
      </c>
      <c r="O323" s="475">
        <f t="shared" si="125"/>
        <v>0</v>
      </c>
      <c r="P323" s="7"/>
    </row>
    <row r="324" spans="1:16" ht="8.25" customHeight="1" thickBot="1">
      <c r="A324" s="508"/>
      <c r="B324" s="658"/>
      <c r="C324" s="298"/>
      <c r="D324" s="529"/>
      <c r="E324" s="529"/>
      <c r="F324" s="529"/>
      <c r="G324" s="529"/>
      <c r="H324" s="529"/>
      <c r="I324" s="529"/>
      <c r="J324" s="529"/>
      <c r="K324" s="529"/>
      <c r="L324" s="529"/>
      <c r="M324" s="529"/>
      <c r="N324" s="529"/>
      <c r="O324" s="270"/>
      <c r="P324" s="7"/>
    </row>
    <row r="325" spans="1:16" ht="13.5" customHeight="1" thickBot="1">
      <c r="A325" s="572" t="s">
        <v>115</v>
      </c>
      <c r="B325" s="456"/>
      <c r="C325" s="461"/>
      <c r="D325" s="461"/>
      <c r="E325" s="462"/>
      <c r="F325" s="463"/>
      <c r="G325" s="464"/>
      <c r="H325" s="464"/>
      <c r="I325" s="464"/>
      <c r="J325" s="464"/>
      <c r="K325" s="464"/>
      <c r="L325" s="464"/>
      <c r="M325" s="463"/>
      <c r="N325" s="465"/>
      <c r="O325" s="466"/>
      <c r="P325" s="7"/>
    </row>
    <row r="326" spans="1:16" ht="13.5" customHeight="1" thickBot="1">
      <c r="A326" s="356" t="s">
        <v>100</v>
      </c>
      <c r="B326" s="779" t="s">
        <v>111</v>
      </c>
      <c r="C326" s="768"/>
      <c r="D326" s="768"/>
      <c r="E326" s="768"/>
      <c r="F326" s="768"/>
      <c r="G326" s="768"/>
      <c r="H326" s="768"/>
      <c r="I326" s="768"/>
      <c r="J326" s="768"/>
      <c r="K326" s="768"/>
      <c r="L326" s="768"/>
      <c r="M326" s="768"/>
      <c r="N326" s="768"/>
      <c r="O326" s="780"/>
      <c r="P326" s="7"/>
    </row>
    <row r="327" spans="1:16" ht="13.5" customHeight="1" thickBot="1">
      <c r="A327" s="573">
        <v>3</v>
      </c>
      <c r="B327" s="574" t="s">
        <v>11</v>
      </c>
      <c r="C327" s="286">
        <f t="shared" ref="C327:O327" si="126">C328+C334</f>
        <v>3150</v>
      </c>
      <c r="D327" s="286">
        <f t="shared" si="126"/>
        <v>3150</v>
      </c>
      <c r="E327" s="230">
        <f t="shared" si="126"/>
        <v>0</v>
      </c>
      <c r="F327" s="320">
        <f t="shared" si="126"/>
        <v>0</v>
      </c>
      <c r="G327" s="212">
        <f t="shared" si="126"/>
        <v>0</v>
      </c>
      <c r="H327" s="212">
        <f t="shared" si="126"/>
        <v>0</v>
      </c>
      <c r="I327" s="212">
        <f t="shared" si="126"/>
        <v>0</v>
      </c>
      <c r="J327" s="212">
        <f t="shared" si="126"/>
        <v>0</v>
      </c>
      <c r="K327" s="212">
        <f t="shared" si="126"/>
        <v>0</v>
      </c>
      <c r="L327" s="212">
        <f t="shared" si="126"/>
        <v>0</v>
      </c>
      <c r="M327" s="320">
        <f t="shared" si="126"/>
        <v>0</v>
      </c>
      <c r="N327" s="286">
        <f t="shared" si="126"/>
        <v>3150</v>
      </c>
      <c r="O327" s="286">
        <f t="shared" si="126"/>
        <v>3150</v>
      </c>
      <c r="P327" s="7"/>
    </row>
    <row r="328" spans="1:16" ht="13.5" customHeight="1" thickBot="1">
      <c r="A328" s="575">
        <v>31</v>
      </c>
      <c r="B328" s="576" t="s">
        <v>7</v>
      </c>
      <c r="C328" s="231">
        <f t="shared" ref="C328:O328" si="127">C329+C331</f>
        <v>3150</v>
      </c>
      <c r="D328" s="231">
        <f t="shared" si="127"/>
        <v>3150</v>
      </c>
      <c r="E328" s="153">
        <f t="shared" si="127"/>
        <v>0</v>
      </c>
      <c r="F328" s="152">
        <f t="shared" si="127"/>
        <v>0</v>
      </c>
      <c r="G328" s="155">
        <f t="shared" si="127"/>
        <v>0</v>
      </c>
      <c r="H328" s="155">
        <f t="shared" si="127"/>
        <v>0</v>
      </c>
      <c r="I328" s="155">
        <f t="shared" si="127"/>
        <v>0</v>
      </c>
      <c r="J328" s="155">
        <f t="shared" si="127"/>
        <v>0</v>
      </c>
      <c r="K328" s="155">
        <f t="shared" si="127"/>
        <v>0</v>
      </c>
      <c r="L328" s="155">
        <f t="shared" si="127"/>
        <v>0</v>
      </c>
      <c r="M328" s="152">
        <f t="shared" si="127"/>
        <v>0</v>
      </c>
      <c r="N328" s="231">
        <f t="shared" si="127"/>
        <v>3150</v>
      </c>
      <c r="O328" s="231">
        <f t="shared" si="127"/>
        <v>3150</v>
      </c>
      <c r="P328" s="7"/>
    </row>
    <row r="329" spans="1:16" ht="13.5" customHeight="1">
      <c r="A329" s="577">
        <v>311</v>
      </c>
      <c r="B329" s="578" t="s">
        <v>18</v>
      </c>
      <c r="C329" s="340">
        <f t="shared" ref="C329:O329" si="128">SUM(C330:C330)</f>
        <v>2690</v>
      </c>
      <c r="D329" s="340">
        <f t="shared" si="128"/>
        <v>2690</v>
      </c>
      <c r="E329" s="222">
        <f t="shared" si="128"/>
        <v>0</v>
      </c>
      <c r="F329" s="221">
        <f t="shared" si="128"/>
        <v>0</v>
      </c>
      <c r="G329" s="223">
        <f t="shared" si="128"/>
        <v>0</v>
      </c>
      <c r="H329" s="223">
        <f t="shared" si="128"/>
        <v>0</v>
      </c>
      <c r="I329" s="223">
        <f t="shared" si="128"/>
        <v>0</v>
      </c>
      <c r="J329" s="223">
        <f t="shared" si="128"/>
        <v>0</v>
      </c>
      <c r="K329" s="223">
        <f t="shared" si="128"/>
        <v>0</v>
      </c>
      <c r="L329" s="223">
        <f t="shared" si="128"/>
        <v>0</v>
      </c>
      <c r="M329" s="221">
        <f t="shared" si="128"/>
        <v>0</v>
      </c>
      <c r="N329" s="340">
        <f t="shared" si="128"/>
        <v>2690</v>
      </c>
      <c r="O329" s="340">
        <f t="shared" si="128"/>
        <v>2690</v>
      </c>
      <c r="P329" s="7"/>
    </row>
    <row r="330" spans="1:16" ht="13.5" customHeight="1">
      <c r="A330" s="579">
        <v>3111</v>
      </c>
      <c r="B330" s="580" t="s">
        <v>57</v>
      </c>
      <c r="C330" s="217">
        <f>SUM(D330:M330)</f>
        <v>2690</v>
      </c>
      <c r="D330" s="298">
        <v>2690</v>
      </c>
      <c r="E330" s="316"/>
      <c r="F330" s="269"/>
      <c r="G330" s="322"/>
      <c r="H330" s="322"/>
      <c r="I330" s="322"/>
      <c r="J330" s="322"/>
      <c r="K330" s="322"/>
      <c r="L330" s="322"/>
      <c r="M330" s="269"/>
      <c r="N330" s="271">
        <v>2690</v>
      </c>
      <c r="O330" s="324">
        <v>2690</v>
      </c>
      <c r="P330" s="7"/>
    </row>
    <row r="331" spans="1:16" ht="13.5" customHeight="1">
      <c r="A331" s="581">
        <v>313</v>
      </c>
      <c r="B331" s="368" t="s">
        <v>19</v>
      </c>
      <c r="C331" s="219">
        <f t="shared" ref="C331:O331" si="129">SUM(C332:C333)</f>
        <v>460</v>
      </c>
      <c r="D331" s="219">
        <f t="shared" si="129"/>
        <v>460</v>
      </c>
      <c r="E331" s="139">
        <f t="shared" si="129"/>
        <v>0</v>
      </c>
      <c r="F331" s="187">
        <f t="shared" si="129"/>
        <v>0</v>
      </c>
      <c r="G331" s="140">
        <f t="shared" si="129"/>
        <v>0</v>
      </c>
      <c r="H331" s="140">
        <f t="shared" si="129"/>
        <v>0</v>
      </c>
      <c r="I331" s="140">
        <f t="shared" si="129"/>
        <v>0</v>
      </c>
      <c r="J331" s="140">
        <f t="shared" si="129"/>
        <v>0</v>
      </c>
      <c r="K331" s="140">
        <f t="shared" si="129"/>
        <v>0</v>
      </c>
      <c r="L331" s="140">
        <f t="shared" si="129"/>
        <v>0</v>
      </c>
      <c r="M331" s="187">
        <f t="shared" si="129"/>
        <v>0</v>
      </c>
      <c r="N331" s="219">
        <f t="shared" si="129"/>
        <v>460</v>
      </c>
      <c r="O331" s="219">
        <f t="shared" si="129"/>
        <v>460</v>
      </c>
      <c r="P331" s="7"/>
    </row>
    <row r="332" spans="1:16" ht="13.5" customHeight="1">
      <c r="A332" s="584">
        <v>3132</v>
      </c>
      <c r="B332" s="583" t="s">
        <v>61</v>
      </c>
      <c r="C332" s="217">
        <f>SUM(D332:M332)</f>
        <v>416</v>
      </c>
      <c r="D332" s="298">
        <v>416</v>
      </c>
      <c r="E332" s="316"/>
      <c r="F332" s="269"/>
      <c r="G332" s="322"/>
      <c r="H332" s="322"/>
      <c r="I332" s="322"/>
      <c r="J332" s="322"/>
      <c r="K332" s="322"/>
      <c r="L332" s="322"/>
      <c r="M332" s="269"/>
      <c r="N332" s="271">
        <v>416</v>
      </c>
      <c r="O332" s="324">
        <v>416</v>
      </c>
      <c r="P332" s="7"/>
    </row>
    <row r="333" spans="1:16" ht="13.5" customHeight="1" thickBot="1">
      <c r="A333" s="617">
        <v>3133</v>
      </c>
      <c r="B333" s="610" t="s">
        <v>62</v>
      </c>
      <c r="C333" s="217">
        <f>SUM(D333:M333)</f>
        <v>44</v>
      </c>
      <c r="D333" s="405">
        <v>44</v>
      </c>
      <c r="E333" s="44"/>
      <c r="F333" s="43"/>
      <c r="G333" s="45"/>
      <c r="H333" s="45"/>
      <c r="I333" s="45"/>
      <c r="J333" s="45"/>
      <c r="K333" s="45"/>
      <c r="L333" s="45"/>
      <c r="M333" s="43"/>
      <c r="N333" s="42">
        <v>44</v>
      </c>
      <c r="O333" s="117">
        <v>44</v>
      </c>
      <c r="P333" s="7"/>
    </row>
    <row r="334" spans="1:16" ht="13.5" customHeight="1" thickBot="1">
      <c r="A334" s="652">
        <v>32</v>
      </c>
      <c r="B334" s="653" t="s">
        <v>8</v>
      </c>
      <c r="C334" s="231">
        <f>+C335</f>
        <v>0</v>
      </c>
      <c r="D334" s="231">
        <f t="shared" ref="D334:O334" si="130">+D335</f>
        <v>0</v>
      </c>
      <c r="E334" s="153">
        <f t="shared" si="130"/>
        <v>0</v>
      </c>
      <c r="F334" s="152">
        <f t="shared" si="130"/>
        <v>0</v>
      </c>
      <c r="G334" s="155">
        <f t="shared" si="130"/>
        <v>0</v>
      </c>
      <c r="H334" s="155">
        <f t="shared" si="130"/>
        <v>0</v>
      </c>
      <c r="I334" s="155">
        <f t="shared" si="130"/>
        <v>0</v>
      </c>
      <c r="J334" s="155">
        <f t="shared" si="130"/>
        <v>0</v>
      </c>
      <c r="K334" s="155">
        <f t="shared" si="130"/>
        <v>0</v>
      </c>
      <c r="L334" s="155">
        <f t="shared" si="130"/>
        <v>0</v>
      </c>
      <c r="M334" s="152">
        <f t="shared" si="130"/>
        <v>0</v>
      </c>
      <c r="N334" s="231">
        <f t="shared" si="130"/>
        <v>0</v>
      </c>
      <c r="O334" s="114">
        <f t="shared" si="130"/>
        <v>0</v>
      </c>
      <c r="P334" s="7"/>
    </row>
    <row r="335" spans="1:16" ht="13.5" customHeight="1">
      <c r="A335" s="577">
        <v>323</v>
      </c>
      <c r="B335" s="578" t="s">
        <v>21</v>
      </c>
      <c r="C335" s="282">
        <f t="shared" ref="C335:O335" si="131">SUM(C336:C336)</f>
        <v>0</v>
      </c>
      <c r="D335" s="282">
        <f t="shared" si="131"/>
        <v>0</v>
      </c>
      <c r="E335" s="202">
        <f t="shared" si="131"/>
        <v>0</v>
      </c>
      <c r="F335" s="201">
        <f t="shared" si="131"/>
        <v>0</v>
      </c>
      <c r="G335" s="203">
        <f t="shared" si="131"/>
        <v>0</v>
      </c>
      <c r="H335" s="203">
        <f t="shared" si="131"/>
        <v>0</v>
      </c>
      <c r="I335" s="203">
        <f t="shared" si="131"/>
        <v>0</v>
      </c>
      <c r="J335" s="203">
        <f t="shared" si="131"/>
        <v>0</v>
      </c>
      <c r="K335" s="203">
        <f t="shared" si="131"/>
        <v>0</v>
      </c>
      <c r="L335" s="203">
        <f t="shared" si="131"/>
        <v>0</v>
      </c>
      <c r="M335" s="201">
        <f t="shared" si="131"/>
        <v>0</v>
      </c>
      <c r="N335" s="282">
        <f t="shared" si="131"/>
        <v>0</v>
      </c>
      <c r="O335" s="200">
        <f t="shared" si="131"/>
        <v>0</v>
      </c>
      <c r="P335" s="7"/>
    </row>
    <row r="336" spans="1:16" ht="13.5" customHeight="1" thickBot="1">
      <c r="A336" s="582">
        <v>3237</v>
      </c>
      <c r="B336" s="583" t="s">
        <v>78</v>
      </c>
      <c r="C336" s="217">
        <f>SUM(D336:M336)</f>
        <v>0</v>
      </c>
      <c r="D336" s="405"/>
      <c r="E336" s="44"/>
      <c r="F336" s="43"/>
      <c r="G336" s="45"/>
      <c r="H336" s="45"/>
      <c r="I336" s="45"/>
      <c r="J336" s="45"/>
      <c r="K336" s="45"/>
      <c r="L336" s="45"/>
      <c r="M336" s="43"/>
      <c r="N336" s="42"/>
      <c r="O336" s="117"/>
      <c r="P336" s="7"/>
    </row>
    <row r="337" spans="1:16" ht="13.5" customHeight="1" thickBot="1">
      <c r="A337" s="572"/>
      <c r="B337" s="522" t="s">
        <v>116</v>
      </c>
      <c r="C337" s="472">
        <f>C327</f>
        <v>3150</v>
      </c>
      <c r="D337" s="472">
        <f t="shared" ref="D337:O337" si="132">D327</f>
        <v>3150</v>
      </c>
      <c r="E337" s="459">
        <f t="shared" si="132"/>
        <v>0</v>
      </c>
      <c r="F337" s="446">
        <f t="shared" si="132"/>
        <v>0</v>
      </c>
      <c r="G337" s="460">
        <f t="shared" si="132"/>
        <v>0</v>
      </c>
      <c r="H337" s="460">
        <f t="shared" si="132"/>
        <v>0</v>
      </c>
      <c r="I337" s="460">
        <f t="shared" si="132"/>
        <v>0</v>
      </c>
      <c r="J337" s="460">
        <f t="shared" si="132"/>
        <v>0</v>
      </c>
      <c r="K337" s="460">
        <f t="shared" si="132"/>
        <v>0</v>
      </c>
      <c r="L337" s="460">
        <f t="shared" si="132"/>
        <v>0</v>
      </c>
      <c r="M337" s="446">
        <f t="shared" si="132"/>
        <v>0</v>
      </c>
      <c r="N337" s="472">
        <f t="shared" si="132"/>
        <v>3150</v>
      </c>
      <c r="O337" s="475">
        <f t="shared" si="132"/>
        <v>3150</v>
      </c>
      <c r="P337" s="7"/>
    </row>
    <row r="338" spans="1:16" ht="8.25" customHeight="1" thickBot="1">
      <c r="A338" s="616"/>
      <c r="B338" s="650"/>
      <c r="C338" s="101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108"/>
      <c r="P338" s="7"/>
    </row>
    <row r="339" spans="1:16" ht="15.75" customHeight="1" thickBot="1">
      <c r="A339" s="572" t="s">
        <v>53</v>
      </c>
      <c r="B339" s="655"/>
      <c r="C339" s="446"/>
      <c r="D339" s="454"/>
      <c r="E339" s="448"/>
      <c r="F339" s="449"/>
      <c r="G339" s="449"/>
      <c r="H339" s="449"/>
      <c r="I339" s="449"/>
      <c r="J339" s="449"/>
      <c r="K339" s="449"/>
      <c r="L339" s="449"/>
      <c r="M339" s="449"/>
      <c r="N339" s="449"/>
      <c r="O339" s="455"/>
      <c r="P339" s="7"/>
    </row>
    <row r="340" spans="1:16" ht="15.75" customHeight="1" thickBot="1">
      <c r="A340" s="356" t="s">
        <v>100</v>
      </c>
      <c r="B340" s="444" t="s">
        <v>159</v>
      </c>
      <c r="C340" s="355"/>
      <c r="D340" s="444"/>
      <c r="E340" s="444"/>
      <c r="F340" s="444"/>
      <c r="G340" s="444"/>
      <c r="H340" s="444"/>
      <c r="I340" s="444"/>
      <c r="J340" s="444"/>
      <c r="K340" s="444"/>
      <c r="L340" s="444"/>
      <c r="M340" s="444"/>
      <c r="N340" s="444"/>
      <c r="O340" s="445"/>
      <c r="P340" s="7"/>
    </row>
    <row r="341" spans="1:16" ht="13.5" customHeight="1" thickBot="1">
      <c r="A341" s="573">
        <v>3</v>
      </c>
      <c r="B341" s="574" t="s">
        <v>11</v>
      </c>
      <c r="C341" s="229">
        <f>C342</f>
        <v>0</v>
      </c>
      <c r="D341" s="229">
        <f t="shared" ref="D341:O341" si="133">D342</f>
        <v>0</v>
      </c>
      <c r="E341" s="173">
        <f t="shared" si="133"/>
        <v>0</v>
      </c>
      <c r="F341" s="170">
        <f t="shared" si="133"/>
        <v>0</v>
      </c>
      <c r="G341" s="212">
        <f t="shared" si="133"/>
        <v>0</v>
      </c>
      <c r="H341" s="212">
        <f t="shared" si="133"/>
        <v>0</v>
      </c>
      <c r="I341" s="212">
        <f t="shared" si="133"/>
        <v>0</v>
      </c>
      <c r="J341" s="212">
        <f t="shared" si="133"/>
        <v>0</v>
      </c>
      <c r="K341" s="212">
        <f t="shared" si="133"/>
        <v>0</v>
      </c>
      <c r="L341" s="212">
        <f t="shared" si="133"/>
        <v>0</v>
      </c>
      <c r="M341" s="170">
        <f t="shared" si="133"/>
        <v>0</v>
      </c>
      <c r="N341" s="229">
        <f t="shared" si="133"/>
        <v>0</v>
      </c>
      <c r="O341" s="116">
        <f t="shared" si="133"/>
        <v>0</v>
      </c>
      <c r="P341" s="7"/>
    </row>
    <row r="342" spans="1:16" ht="13.5" customHeight="1" thickBot="1">
      <c r="A342" s="575">
        <v>31</v>
      </c>
      <c r="B342" s="641" t="s">
        <v>7</v>
      </c>
      <c r="C342" s="231">
        <f t="shared" ref="C342:O342" si="134">C343+C345</f>
        <v>0</v>
      </c>
      <c r="D342" s="231">
        <f t="shared" si="134"/>
        <v>0</v>
      </c>
      <c r="E342" s="153">
        <f t="shared" si="134"/>
        <v>0</v>
      </c>
      <c r="F342" s="152">
        <f t="shared" si="134"/>
        <v>0</v>
      </c>
      <c r="G342" s="155">
        <f t="shared" si="134"/>
        <v>0</v>
      </c>
      <c r="H342" s="155">
        <f t="shared" si="134"/>
        <v>0</v>
      </c>
      <c r="I342" s="155">
        <f t="shared" si="134"/>
        <v>0</v>
      </c>
      <c r="J342" s="155">
        <f t="shared" si="134"/>
        <v>0</v>
      </c>
      <c r="K342" s="155">
        <f t="shared" si="134"/>
        <v>0</v>
      </c>
      <c r="L342" s="155">
        <f t="shared" si="134"/>
        <v>0</v>
      </c>
      <c r="M342" s="152">
        <f t="shared" si="134"/>
        <v>0</v>
      </c>
      <c r="N342" s="231">
        <f t="shared" si="134"/>
        <v>0</v>
      </c>
      <c r="O342" s="114">
        <f t="shared" si="134"/>
        <v>0</v>
      </c>
      <c r="P342" s="7"/>
    </row>
    <row r="343" spans="1:16" ht="14.25" customHeight="1">
      <c r="A343" s="577">
        <v>311</v>
      </c>
      <c r="B343" s="578" t="s">
        <v>18</v>
      </c>
      <c r="C343" s="279">
        <f t="shared" ref="C343:O343" si="135">SUM(C344:C344)</f>
        <v>0</v>
      </c>
      <c r="D343" s="279">
        <f t="shared" si="135"/>
        <v>0</v>
      </c>
      <c r="E343" s="135">
        <f t="shared" si="135"/>
        <v>0</v>
      </c>
      <c r="F343" s="210">
        <f t="shared" si="135"/>
        <v>0</v>
      </c>
      <c r="G343" s="136">
        <f t="shared" si="135"/>
        <v>0</v>
      </c>
      <c r="H343" s="136">
        <f t="shared" si="135"/>
        <v>0</v>
      </c>
      <c r="I343" s="136">
        <f t="shared" si="135"/>
        <v>0</v>
      </c>
      <c r="J343" s="136">
        <f t="shared" si="135"/>
        <v>0</v>
      </c>
      <c r="K343" s="136">
        <f t="shared" si="135"/>
        <v>0</v>
      </c>
      <c r="L343" s="136">
        <f t="shared" si="135"/>
        <v>0</v>
      </c>
      <c r="M343" s="210">
        <f t="shared" si="135"/>
        <v>0</v>
      </c>
      <c r="N343" s="279">
        <f t="shared" si="135"/>
        <v>0</v>
      </c>
      <c r="O343" s="142">
        <f t="shared" si="135"/>
        <v>0</v>
      </c>
      <c r="P343" s="7"/>
    </row>
    <row r="344" spans="1:16" ht="14.25" customHeight="1">
      <c r="A344" s="579">
        <v>3111</v>
      </c>
      <c r="B344" s="580" t="s">
        <v>57</v>
      </c>
      <c r="C344" s="280">
        <f>SUM(D344:M344)</f>
        <v>0</v>
      </c>
      <c r="D344" s="371"/>
      <c r="E344" s="121"/>
      <c r="F344" s="120"/>
      <c r="G344" s="122"/>
      <c r="H344" s="122"/>
      <c r="I344" s="122"/>
      <c r="J344" s="122"/>
      <c r="K344" s="122"/>
      <c r="L344" s="122"/>
      <c r="M344" s="120"/>
      <c r="N344" s="144"/>
      <c r="O344" s="145"/>
      <c r="P344" s="7"/>
    </row>
    <row r="345" spans="1:16" s="2" customFormat="1" ht="14.25" customHeight="1">
      <c r="A345" s="581">
        <v>313</v>
      </c>
      <c r="B345" s="368" t="s">
        <v>19</v>
      </c>
      <c r="C345" s="282">
        <f t="shared" ref="C345:O345" si="136">SUM(C346:C347)</f>
        <v>0</v>
      </c>
      <c r="D345" s="282">
        <f t="shared" si="136"/>
        <v>0</v>
      </c>
      <c r="E345" s="202">
        <f t="shared" si="136"/>
        <v>0</v>
      </c>
      <c r="F345" s="201">
        <f t="shared" si="136"/>
        <v>0</v>
      </c>
      <c r="G345" s="140">
        <f t="shared" si="136"/>
        <v>0</v>
      </c>
      <c r="H345" s="140">
        <f t="shared" si="136"/>
        <v>0</v>
      </c>
      <c r="I345" s="140">
        <f t="shared" si="136"/>
        <v>0</v>
      </c>
      <c r="J345" s="140">
        <f t="shared" si="136"/>
        <v>0</v>
      </c>
      <c r="K345" s="140">
        <f t="shared" si="136"/>
        <v>0</v>
      </c>
      <c r="L345" s="140">
        <f t="shared" si="136"/>
        <v>0</v>
      </c>
      <c r="M345" s="201">
        <f t="shared" si="136"/>
        <v>0</v>
      </c>
      <c r="N345" s="282">
        <f t="shared" si="136"/>
        <v>0</v>
      </c>
      <c r="O345" s="200">
        <f t="shared" si="136"/>
        <v>0</v>
      </c>
      <c r="P345" s="552"/>
    </row>
    <row r="346" spans="1:16" ht="14.25" customHeight="1">
      <c r="A346" s="584">
        <v>3132</v>
      </c>
      <c r="B346" s="583" t="s">
        <v>61</v>
      </c>
      <c r="C346" s="281">
        <f>SUM(D346:M346)</f>
        <v>0</v>
      </c>
      <c r="D346" s="217"/>
      <c r="E346" s="91"/>
      <c r="F346" s="90"/>
      <c r="G346" s="92"/>
      <c r="H346" s="92"/>
      <c r="I346" s="92"/>
      <c r="J346" s="92"/>
      <c r="K346" s="92"/>
      <c r="L346" s="92"/>
      <c r="M346" s="90"/>
      <c r="N346" s="148"/>
      <c r="O346" s="149">
        <v>0</v>
      </c>
      <c r="P346" s="7"/>
    </row>
    <row r="347" spans="1:16" ht="14.25" customHeight="1" thickBot="1">
      <c r="A347" s="617">
        <v>3133</v>
      </c>
      <c r="B347" s="610" t="s">
        <v>62</v>
      </c>
      <c r="C347" s="281">
        <f>SUM(D347:M347)</f>
        <v>0</v>
      </c>
      <c r="D347" s="364"/>
      <c r="E347" s="111"/>
      <c r="F347" s="102"/>
      <c r="G347" s="104"/>
      <c r="H347" s="104"/>
      <c r="I347" s="104"/>
      <c r="J347" s="104"/>
      <c r="K347" s="104"/>
      <c r="L347" s="104"/>
      <c r="M347" s="102"/>
      <c r="N347" s="150"/>
      <c r="O347" s="151">
        <v>0</v>
      </c>
      <c r="P347" s="7"/>
    </row>
    <row r="348" spans="1:16" ht="15" customHeight="1" thickBot="1">
      <c r="A348" s="423" t="s">
        <v>100</v>
      </c>
      <c r="B348" s="773" t="s">
        <v>117</v>
      </c>
      <c r="C348" s="765"/>
      <c r="D348" s="765"/>
      <c r="E348" s="765"/>
      <c r="F348" s="765"/>
      <c r="G348" s="765"/>
      <c r="H348" s="765"/>
      <c r="I348" s="765"/>
      <c r="J348" s="765"/>
      <c r="K348" s="765"/>
      <c r="L348" s="765"/>
      <c r="M348" s="765"/>
      <c r="N348" s="765"/>
      <c r="O348" s="766"/>
      <c r="P348" s="7"/>
    </row>
    <row r="349" spans="1:16" ht="15" customHeight="1" thickBot="1">
      <c r="A349" s="575">
        <v>3</v>
      </c>
      <c r="B349" s="576" t="s">
        <v>11</v>
      </c>
      <c r="C349" s="231">
        <f t="shared" ref="C349:O349" si="137">C350+C358</f>
        <v>0</v>
      </c>
      <c r="D349" s="231">
        <f t="shared" si="137"/>
        <v>0</v>
      </c>
      <c r="E349" s="153">
        <f t="shared" si="137"/>
        <v>0</v>
      </c>
      <c r="F349" s="152">
        <f t="shared" si="137"/>
        <v>0</v>
      </c>
      <c r="G349" s="155">
        <f t="shared" si="137"/>
        <v>0</v>
      </c>
      <c r="H349" s="155">
        <f t="shared" si="137"/>
        <v>0</v>
      </c>
      <c r="I349" s="155">
        <f t="shared" si="137"/>
        <v>0</v>
      </c>
      <c r="J349" s="155">
        <f t="shared" si="137"/>
        <v>0</v>
      </c>
      <c r="K349" s="155">
        <f t="shared" si="137"/>
        <v>0</v>
      </c>
      <c r="L349" s="155">
        <f t="shared" si="137"/>
        <v>0</v>
      </c>
      <c r="M349" s="152">
        <f t="shared" si="137"/>
        <v>0</v>
      </c>
      <c r="N349" s="231">
        <f t="shared" si="137"/>
        <v>0</v>
      </c>
      <c r="O349" s="114">
        <f t="shared" si="137"/>
        <v>0</v>
      </c>
      <c r="P349" s="7"/>
    </row>
    <row r="350" spans="1:16" ht="13.5" customHeight="1" thickBot="1">
      <c r="A350" s="677">
        <v>31</v>
      </c>
      <c r="B350" s="731" t="s">
        <v>7</v>
      </c>
      <c r="C350" s="419">
        <f t="shared" ref="C350:O350" si="138">C351+C353</f>
        <v>0</v>
      </c>
      <c r="D350" s="419">
        <f t="shared" si="138"/>
        <v>0</v>
      </c>
      <c r="E350" s="342">
        <f t="shared" si="138"/>
        <v>0</v>
      </c>
      <c r="F350" s="343">
        <f t="shared" si="138"/>
        <v>0</v>
      </c>
      <c r="G350" s="344">
        <f t="shared" si="138"/>
        <v>0</v>
      </c>
      <c r="H350" s="344">
        <f t="shared" si="138"/>
        <v>0</v>
      </c>
      <c r="I350" s="344">
        <f t="shared" si="138"/>
        <v>0</v>
      </c>
      <c r="J350" s="344">
        <f t="shared" si="138"/>
        <v>0</v>
      </c>
      <c r="K350" s="344">
        <f t="shared" si="138"/>
        <v>0</v>
      </c>
      <c r="L350" s="344">
        <f t="shared" si="138"/>
        <v>0</v>
      </c>
      <c r="M350" s="343">
        <f t="shared" si="138"/>
        <v>0</v>
      </c>
      <c r="N350" s="419">
        <f t="shared" si="138"/>
        <v>0</v>
      </c>
      <c r="O350" s="277">
        <f t="shared" si="138"/>
        <v>0</v>
      </c>
      <c r="P350" s="7"/>
    </row>
    <row r="351" spans="1:16" ht="14.25" customHeight="1">
      <c r="A351" s="577">
        <v>311</v>
      </c>
      <c r="B351" s="578" t="s">
        <v>18</v>
      </c>
      <c r="C351" s="219">
        <f t="shared" ref="C351:O351" si="139">SUM(C352:C352)</f>
        <v>0</v>
      </c>
      <c r="D351" s="219">
        <f t="shared" si="139"/>
        <v>0</v>
      </c>
      <c r="E351" s="139">
        <f t="shared" si="139"/>
        <v>0</v>
      </c>
      <c r="F351" s="187">
        <f t="shared" si="139"/>
        <v>0</v>
      </c>
      <c r="G351" s="140">
        <f t="shared" si="139"/>
        <v>0</v>
      </c>
      <c r="H351" s="140">
        <f t="shared" si="139"/>
        <v>0</v>
      </c>
      <c r="I351" s="140">
        <f t="shared" si="139"/>
        <v>0</v>
      </c>
      <c r="J351" s="140">
        <f t="shared" si="139"/>
        <v>0</v>
      </c>
      <c r="K351" s="140">
        <f t="shared" si="139"/>
        <v>0</v>
      </c>
      <c r="L351" s="140">
        <f t="shared" si="139"/>
        <v>0</v>
      </c>
      <c r="M351" s="187">
        <f t="shared" si="139"/>
        <v>0</v>
      </c>
      <c r="N351" s="219">
        <f t="shared" si="139"/>
        <v>0</v>
      </c>
      <c r="O351" s="143">
        <f t="shared" si="139"/>
        <v>0</v>
      </c>
      <c r="P351" s="7"/>
    </row>
    <row r="352" spans="1:16" ht="14.25" customHeight="1">
      <c r="A352" s="579">
        <v>3111</v>
      </c>
      <c r="B352" s="580" t="s">
        <v>57</v>
      </c>
      <c r="C352" s="281">
        <f>SUM(D352:M352)</f>
        <v>0</v>
      </c>
      <c r="D352" s="378"/>
      <c r="E352" s="262"/>
      <c r="F352" s="263"/>
      <c r="G352" s="264"/>
      <c r="H352" s="264"/>
      <c r="I352" s="264"/>
      <c r="J352" s="264"/>
      <c r="K352" s="264"/>
      <c r="L352" s="264"/>
      <c r="M352" s="263"/>
      <c r="N352" s="265"/>
      <c r="O352" s="266"/>
      <c r="P352" s="7"/>
    </row>
    <row r="353" spans="1:16" ht="14.25" customHeight="1">
      <c r="A353" s="581">
        <v>312</v>
      </c>
      <c r="B353" s="368" t="s">
        <v>6</v>
      </c>
      <c r="C353" s="219">
        <f>C354</f>
        <v>0</v>
      </c>
      <c r="D353" s="219">
        <f t="shared" ref="D353:O353" si="140">D354</f>
        <v>0</v>
      </c>
      <c r="E353" s="139">
        <f t="shared" si="140"/>
        <v>0</v>
      </c>
      <c r="F353" s="187">
        <f t="shared" si="140"/>
        <v>0</v>
      </c>
      <c r="G353" s="140">
        <f t="shared" si="140"/>
        <v>0</v>
      </c>
      <c r="H353" s="140">
        <f t="shared" si="140"/>
        <v>0</v>
      </c>
      <c r="I353" s="140">
        <f t="shared" si="140"/>
        <v>0</v>
      </c>
      <c r="J353" s="140">
        <f t="shared" si="140"/>
        <v>0</v>
      </c>
      <c r="K353" s="140">
        <f t="shared" si="140"/>
        <v>0</v>
      </c>
      <c r="L353" s="140">
        <f t="shared" si="140"/>
        <v>0</v>
      </c>
      <c r="M353" s="187">
        <f t="shared" si="140"/>
        <v>0</v>
      </c>
      <c r="N353" s="219">
        <f t="shared" si="140"/>
        <v>0</v>
      </c>
      <c r="O353" s="143">
        <f t="shared" si="140"/>
        <v>0</v>
      </c>
      <c r="P353" s="7"/>
    </row>
    <row r="354" spans="1:16" ht="14.25" customHeight="1">
      <c r="A354" s="582">
        <v>3121</v>
      </c>
      <c r="B354" s="583" t="s">
        <v>6</v>
      </c>
      <c r="C354" s="281">
        <f>SUM(D354:M354)</f>
        <v>0</v>
      </c>
      <c r="D354" s="378"/>
      <c r="E354" s="262"/>
      <c r="F354" s="263"/>
      <c r="G354" s="264"/>
      <c r="H354" s="264"/>
      <c r="I354" s="264"/>
      <c r="J354" s="264"/>
      <c r="K354" s="264"/>
      <c r="L354" s="264"/>
      <c r="M354" s="263"/>
      <c r="N354" s="265"/>
      <c r="O354" s="266"/>
      <c r="P354" s="7"/>
    </row>
    <row r="355" spans="1:16" ht="14.25" customHeight="1">
      <c r="A355" s="581">
        <v>313</v>
      </c>
      <c r="B355" s="368" t="s">
        <v>19</v>
      </c>
      <c r="C355" s="219">
        <f t="shared" ref="C355:O355" si="141">SUM(C356:C357)</f>
        <v>0</v>
      </c>
      <c r="D355" s="219">
        <f t="shared" si="141"/>
        <v>0</v>
      </c>
      <c r="E355" s="139">
        <f t="shared" si="141"/>
        <v>0</v>
      </c>
      <c r="F355" s="187">
        <f t="shared" si="141"/>
        <v>0</v>
      </c>
      <c r="G355" s="140">
        <f t="shared" si="141"/>
        <v>0</v>
      </c>
      <c r="H355" s="140">
        <f t="shared" si="141"/>
        <v>0</v>
      </c>
      <c r="I355" s="140">
        <f t="shared" si="141"/>
        <v>0</v>
      </c>
      <c r="J355" s="140">
        <f t="shared" si="141"/>
        <v>0</v>
      </c>
      <c r="K355" s="140">
        <f t="shared" si="141"/>
        <v>0</v>
      </c>
      <c r="L355" s="140">
        <f t="shared" si="141"/>
        <v>0</v>
      </c>
      <c r="M355" s="187">
        <f t="shared" si="141"/>
        <v>0</v>
      </c>
      <c r="N355" s="219">
        <f t="shared" si="141"/>
        <v>0</v>
      </c>
      <c r="O355" s="143">
        <f t="shared" si="141"/>
        <v>0</v>
      </c>
      <c r="P355" s="7"/>
    </row>
    <row r="356" spans="1:16" ht="14.25" customHeight="1">
      <c r="A356" s="584">
        <v>3132</v>
      </c>
      <c r="B356" s="583" t="s">
        <v>61</v>
      </c>
      <c r="C356" s="281">
        <f>SUM(D356:M356)</f>
        <v>0</v>
      </c>
      <c r="D356" s="378"/>
      <c r="E356" s="262"/>
      <c r="F356" s="263"/>
      <c r="G356" s="264"/>
      <c r="H356" s="264"/>
      <c r="I356" s="264"/>
      <c r="J356" s="264"/>
      <c r="K356" s="264"/>
      <c r="L356" s="264"/>
      <c r="M356" s="263"/>
      <c r="N356" s="265"/>
      <c r="O356" s="266"/>
      <c r="P356" s="7"/>
    </row>
    <row r="357" spans="1:16" ht="14.25" customHeight="1" thickBot="1">
      <c r="A357" s="617">
        <v>3133</v>
      </c>
      <c r="B357" s="610" t="s">
        <v>62</v>
      </c>
      <c r="C357" s="281">
        <f>SUM(D357:M357)</f>
        <v>0</v>
      </c>
      <c r="D357" s="378"/>
      <c r="E357" s="262"/>
      <c r="F357" s="263"/>
      <c r="G357" s="264"/>
      <c r="H357" s="264"/>
      <c r="I357" s="264"/>
      <c r="J357" s="264"/>
      <c r="K357" s="264"/>
      <c r="L357" s="264"/>
      <c r="M357" s="263"/>
      <c r="N357" s="265"/>
      <c r="O357" s="266"/>
      <c r="P357" s="7"/>
    </row>
    <row r="358" spans="1:16" ht="15.75" customHeight="1" thickBot="1">
      <c r="A358" s="575">
        <v>32</v>
      </c>
      <c r="B358" s="653" t="s">
        <v>8</v>
      </c>
      <c r="C358" s="231">
        <f>C359+C362+C364</f>
        <v>0</v>
      </c>
      <c r="D358" s="231">
        <f t="shared" ref="D358:O358" si="142">D359+D362+D364</f>
        <v>0</v>
      </c>
      <c r="E358" s="153">
        <f t="shared" si="142"/>
        <v>0</v>
      </c>
      <c r="F358" s="152">
        <f t="shared" si="142"/>
        <v>0</v>
      </c>
      <c r="G358" s="155">
        <f t="shared" si="142"/>
        <v>0</v>
      </c>
      <c r="H358" s="155">
        <f t="shared" si="142"/>
        <v>0</v>
      </c>
      <c r="I358" s="155">
        <f t="shared" si="142"/>
        <v>0</v>
      </c>
      <c r="J358" s="155">
        <f t="shared" si="142"/>
        <v>0</v>
      </c>
      <c r="K358" s="155">
        <f t="shared" si="142"/>
        <v>0</v>
      </c>
      <c r="L358" s="155">
        <f t="shared" si="142"/>
        <v>0</v>
      </c>
      <c r="M358" s="152">
        <f t="shared" si="142"/>
        <v>0</v>
      </c>
      <c r="N358" s="231">
        <f t="shared" si="142"/>
        <v>0</v>
      </c>
      <c r="O358" s="114">
        <f t="shared" si="142"/>
        <v>0</v>
      </c>
      <c r="P358" s="7"/>
    </row>
    <row r="359" spans="1:16" s="2" customFormat="1" ht="14.25" customHeight="1">
      <c r="A359" s="577">
        <v>321</v>
      </c>
      <c r="B359" s="578" t="s">
        <v>20</v>
      </c>
      <c r="C359" s="287">
        <f t="shared" ref="C359:O359" si="143">SUM(C360:C361)</f>
        <v>0</v>
      </c>
      <c r="D359" s="287">
        <f t="shared" si="143"/>
        <v>0</v>
      </c>
      <c r="E359" s="176">
        <f t="shared" si="143"/>
        <v>0</v>
      </c>
      <c r="F359" s="175">
        <f t="shared" si="143"/>
        <v>0</v>
      </c>
      <c r="G359" s="177">
        <f t="shared" si="143"/>
        <v>0</v>
      </c>
      <c r="H359" s="177">
        <f t="shared" si="143"/>
        <v>0</v>
      </c>
      <c r="I359" s="177">
        <f t="shared" si="143"/>
        <v>0</v>
      </c>
      <c r="J359" s="177">
        <f t="shared" si="143"/>
        <v>0</v>
      </c>
      <c r="K359" s="177">
        <f t="shared" si="143"/>
        <v>0</v>
      </c>
      <c r="L359" s="177">
        <f t="shared" si="143"/>
        <v>0</v>
      </c>
      <c r="M359" s="175">
        <f t="shared" si="143"/>
        <v>0</v>
      </c>
      <c r="N359" s="287">
        <f t="shared" si="143"/>
        <v>0</v>
      </c>
      <c r="O359" s="178">
        <f t="shared" si="143"/>
        <v>0</v>
      </c>
      <c r="P359" s="552"/>
    </row>
    <row r="360" spans="1:16" ht="14.25" customHeight="1">
      <c r="A360" s="584">
        <v>3211</v>
      </c>
      <c r="B360" s="583" t="s">
        <v>95</v>
      </c>
      <c r="C360" s="217">
        <f>SUM(D360:M360)</f>
        <v>0</v>
      </c>
      <c r="D360" s="372"/>
      <c r="E360" s="125"/>
      <c r="F360" s="124"/>
      <c r="G360" s="126"/>
      <c r="H360" s="126"/>
      <c r="I360" s="126"/>
      <c r="J360" s="126"/>
      <c r="K360" s="126"/>
      <c r="L360" s="126"/>
      <c r="M360" s="124"/>
      <c r="N360" s="163"/>
      <c r="O360" s="164"/>
      <c r="P360" s="7"/>
    </row>
    <row r="361" spans="1:16" ht="14.25" customHeight="1" thickBot="1">
      <c r="A361" s="585">
        <v>3212</v>
      </c>
      <c r="B361" s="666" t="s">
        <v>63</v>
      </c>
      <c r="C361" s="283">
        <f>SUM(D361:M361)</f>
        <v>0</v>
      </c>
      <c r="D361" s="715"/>
      <c r="E361" s="128"/>
      <c r="F361" s="127"/>
      <c r="G361" s="129"/>
      <c r="H361" s="129"/>
      <c r="I361" s="129"/>
      <c r="J361" s="129"/>
      <c r="K361" s="129"/>
      <c r="L361" s="129"/>
      <c r="M361" s="127"/>
      <c r="N361" s="165"/>
      <c r="O361" s="166"/>
      <c r="P361" s="7"/>
    </row>
    <row r="362" spans="1:16" s="2" customFormat="1" ht="14.25" customHeight="1">
      <c r="A362" s="587">
        <v>322</v>
      </c>
      <c r="B362" s="588" t="s">
        <v>24</v>
      </c>
      <c r="C362" s="288">
        <f t="shared" ref="C362:O362" si="144">SUM(C363:C363)</f>
        <v>0</v>
      </c>
      <c r="D362" s="288">
        <f t="shared" si="144"/>
        <v>0</v>
      </c>
      <c r="E362" s="182">
        <f t="shared" si="144"/>
        <v>0</v>
      </c>
      <c r="F362" s="181">
        <f t="shared" si="144"/>
        <v>0</v>
      </c>
      <c r="G362" s="183">
        <f t="shared" si="144"/>
        <v>0</v>
      </c>
      <c r="H362" s="183">
        <f t="shared" si="144"/>
        <v>0</v>
      </c>
      <c r="I362" s="183">
        <f t="shared" si="144"/>
        <v>0</v>
      </c>
      <c r="J362" s="183">
        <f t="shared" si="144"/>
        <v>0</v>
      </c>
      <c r="K362" s="183">
        <f t="shared" si="144"/>
        <v>0</v>
      </c>
      <c r="L362" s="183">
        <f t="shared" si="144"/>
        <v>0</v>
      </c>
      <c r="M362" s="181">
        <f t="shared" si="144"/>
        <v>0</v>
      </c>
      <c r="N362" s="288">
        <f t="shared" si="144"/>
        <v>0</v>
      </c>
      <c r="O362" s="180">
        <f t="shared" si="144"/>
        <v>0</v>
      </c>
      <c r="P362" s="552"/>
    </row>
    <row r="363" spans="1:16" ht="14.25" customHeight="1">
      <c r="A363" s="579">
        <v>3221</v>
      </c>
      <c r="B363" s="598" t="s">
        <v>66</v>
      </c>
      <c r="C363" s="217">
        <f>SUM(D363:M363)</f>
        <v>0</v>
      </c>
      <c r="D363" s="373"/>
      <c r="E363" s="131"/>
      <c r="F363" s="130"/>
      <c r="G363" s="132"/>
      <c r="H363" s="132"/>
      <c r="I363" s="132"/>
      <c r="J363" s="132"/>
      <c r="K363" s="132"/>
      <c r="L363" s="132"/>
      <c r="M363" s="130"/>
      <c r="N363" s="184"/>
      <c r="O363" s="185"/>
      <c r="P363" s="7"/>
    </row>
    <row r="364" spans="1:16" s="2" customFormat="1" ht="14.25" customHeight="1">
      <c r="A364" s="581">
        <v>329</v>
      </c>
      <c r="B364" s="368" t="s">
        <v>9</v>
      </c>
      <c r="C364" s="289">
        <f t="shared" ref="C364:O364" si="145">SUM(C365:C365)</f>
        <v>0</v>
      </c>
      <c r="D364" s="289">
        <f t="shared" si="145"/>
        <v>0</v>
      </c>
      <c r="E364" s="376">
        <f t="shared" si="145"/>
        <v>0</v>
      </c>
      <c r="F364" s="375">
        <f t="shared" si="145"/>
        <v>0</v>
      </c>
      <c r="G364" s="377">
        <f t="shared" si="145"/>
        <v>0</v>
      </c>
      <c r="H364" s="377">
        <f t="shared" si="145"/>
        <v>0</v>
      </c>
      <c r="I364" s="377">
        <f t="shared" si="145"/>
        <v>0</v>
      </c>
      <c r="J364" s="377">
        <f t="shared" si="145"/>
        <v>0</v>
      </c>
      <c r="K364" s="377">
        <f t="shared" si="145"/>
        <v>0</v>
      </c>
      <c r="L364" s="377">
        <f t="shared" si="145"/>
        <v>0</v>
      </c>
      <c r="M364" s="375">
        <f t="shared" si="145"/>
        <v>0</v>
      </c>
      <c r="N364" s="289">
        <f t="shared" si="145"/>
        <v>0</v>
      </c>
      <c r="O364" s="429">
        <f t="shared" si="145"/>
        <v>0</v>
      </c>
      <c r="P364" s="552"/>
    </row>
    <row r="365" spans="1:16" ht="14.1" customHeight="1" thickBot="1">
      <c r="A365" s="592">
        <v>3295</v>
      </c>
      <c r="B365" s="602" t="s">
        <v>85</v>
      </c>
      <c r="C365" s="295">
        <f>SUM(D365:M365)</f>
        <v>0</v>
      </c>
      <c r="D365" s="392"/>
      <c r="E365" s="193"/>
      <c r="F365" s="194"/>
      <c r="G365" s="195"/>
      <c r="H365" s="195"/>
      <c r="I365" s="195"/>
      <c r="J365" s="195"/>
      <c r="K365" s="195"/>
      <c r="L365" s="195"/>
      <c r="M365" s="194"/>
      <c r="N365" s="196"/>
      <c r="O365" s="197"/>
      <c r="P365" s="7"/>
    </row>
    <row r="366" spans="1:16" ht="14.25" customHeight="1" thickBot="1">
      <c r="A366" s="572"/>
      <c r="B366" s="639" t="s">
        <v>54</v>
      </c>
      <c r="C366" s="472">
        <f t="shared" ref="C366:O366" si="146">C341+C349</f>
        <v>0</v>
      </c>
      <c r="D366" s="472">
        <f t="shared" si="146"/>
        <v>0</v>
      </c>
      <c r="E366" s="459">
        <f t="shared" si="146"/>
        <v>0</v>
      </c>
      <c r="F366" s="446">
        <f t="shared" si="146"/>
        <v>0</v>
      </c>
      <c r="G366" s="460">
        <f t="shared" si="146"/>
        <v>0</v>
      </c>
      <c r="H366" s="460">
        <f t="shared" si="146"/>
        <v>0</v>
      </c>
      <c r="I366" s="460">
        <f t="shared" si="146"/>
        <v>0</v>
      </c>
      <c r="J366" s="460">
        <f t="shared" si="146"/>
        <v>0</v>
      </c>
      <c r="K366" s="460">
        <f t="shared" si="146"/>
        <v>0</v>
      </c>
      <c r="L366" s="460">
        <f t="shared" si="146"/>
        <v>0</v>
      </c>
      <c r="M366" s="446">
        <f t="shared" si="146"/>
        <v>0</v>
      </c>
      <c r="N366" s="472">
        <f t="shared" si="146"/>
        <v>0</v>
      </c>
      <c r="O366" s="475">
        <f t="shared" si="146"/>
        <v>0</v>
      </c>
      <c r="P366" s="7"/>
    </row>
    <row r="367" spans="1:16" s="2" customFormat="1" ht="15" customHeight="1" thickBot="1">
      <c r="A367" s="659" t="s">
        <v>43</v>
      </c>
      <c r="B367" s="485"/>
      <c r="C367" s="486">
        <f>C168+C182+C201+C259+C271+C279+C294+C309+C323+C337+C366</f>
        <v>496917</v>
      </c>
      <c r="D367" s="486">
        <f>D168+D182+D201+D259+D271+D279+D294+D309+D323+D337+D366</f>
        <v>367094</v>
      </c>
      <c r="E367" s="487">
        <f>E168+E182+E201+E259+E271+E279+E294+E309+E323+E337+E366</f>
        <v>0</v>
      </c>
      <c r="F367" s="690">
        <f t="shared" ref="F367:O367" si="147">F168+F182+F201+F259+F271+F279+F294+F309+F323+F337+F366</f>
        <v>0</v>
      </c>
      <c r="G367" s="488">
        <f t="shared" si="147"/>
        <v>0</v>
      </c>
      <c r="H367" s="488">
        <f t="shared" si="147"/>
        <v>0</v>
      </c>
      <c r="I367" s="488">
        <f t="shared" si="147"/>
        <v>129823</v>
      </c>
      <c r="J367" s="488">
        <f t="shared" si="147"/>
        <v>0</v>
      </c>
      <c r="K367" s="488">
        <f t="shared" si="147"/>
        <v>0</v>
      </c>
      <c r="L367" s="488">
        <f t="shared" si="147"/>
        <v>0</v>
      </c>
      <c r="M367" s="476">
        <f t="shared" si="147"/>
        <v>0</v>
      </c>
      <c r="N367" s="490">
        <f t="shared" si="147"/>
        <v>507945</v>
      </c>
      <c r="O367" s="489">
        <f t="shared" si="147"/>
        <v>506157</v>
      </c>
      <c r="P367" s="552"/>
    </row>
    <row r="368" spans="1:16" ht="9.75" customHeight="1" thickBot="1">
      <c r="A368" s="21"/>
      <c r="B368" s="226"/>
      <c r="C368" s="30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38"/>
      <c r="P368" s="7"/>
    </row>
    <row r="369" spans="1:16" ht="17.25" customHeight="1" thickBot="1">
      <c r="A369" s="615" t="s">
        <v>118</v>
      </c>
      <c r="B369" s="544"/>
      <c r="C369" s="476"/>
      <c r="D369" s="483"/>
      <c r="E369" s="479"/>
      <c r="F369" s="479"/>
      <c r="G369" s="479"/>
      <c r="H369" s="479"/>
      <c r="I369" s="479"/>
      <c r="J369" s="479"/>
      <c r="K369" s="479"/>
      <c r="L369" s="479"/>
      <c r="M369" s="479"/>
      <c r="N369" s="479"/>
      <c r="O369" s="530"/>
      <c r="P369" s="7"/>
    </row>
    <row r="370" spans="1:16" ht="16.05" customHeight="1" thickBot="1">
      <c r="A370" s="572" t="s">
        <v>119</v>
      </c>
      <c r="B370" s="449" t="s">
        <v>120</v>
      </c>
      <c r="C370" s="446"/>
      <c r="D370" s="454"/>
      <c r="E370" s="449"/>
      <c r="F370" s="449"/>
      <c r="G370" s="449"/>
      <c r="H370" s="449"/>
      <c r="I370" s="449"/>
      <c r="J370" s="449"/>
      <c r="K370" s="449"/>
      <c r="L370" s="449"/>
      <c r="M370" s="449"/>
      <c r="N370" s="449"/>
      <c r="O370" s="455"/>
      <c r="P370" s="7"/>
    </row>
    <row r="371" spans="1:16" ht="16.05" customHeight="1" thickBot="1">
      <c r="A371" s="356" t="s">
        <v>100</v>
      </c>
      <c r="B371" s="736" t="s">
        <v>111</v>
      </c>
      <c r="C371" s="737"/>
      <c r="D371" s="737"/>
      <c r="E371" s="737"/>
      <c r="F371" s="737"/>
      <c r="G371" s="737"/>
      <c r="H371" s="737"/>
      <c r="I371" s="737"/>
      <c r="J371" s="737"/>
      <c r="K371" s="737"/>
      <c r="L371" s="737"/>
      <c r="M371" s="737"/>
      <c r="N371" s="737"/>
      <c r="O371" s="738"/>
      <c r="P371" s="7"/>
    </row>
    <row r="372" spans="1:16" ht="16.05" customHeight="1" thickBot="1">
      <c r="A372" s="573">
        <v>3</v>
      </c>
      <c r="B372" s="641" t="s">
        <v>11</v>
      </c>
      <c r="C372" s="229">
        <f t="shared" ref="C372:O372" si="148">C373</f>
        <v>0</v>
      </c>
      <c r="D372" s="229">
        <f t="shared" si="148"/>
        <v>0</v>
      </c>
      <c r="E372" s="230">
        <f t="shared" si="148"/>
        <v>0</v>
      </c>
      <c r="F372" s="170">
        <f t="shared" si="148"/>
        <v>0</v>
      </c>
      <c r="G372" s="212">
        <f t="shared" si="148"/>
        <v>0</v>
      </c>
      <c r="H372" s="212">
        <f t="shared" si="148"/>
        <v>0</v>
      </c>
      <c r="I372" s="212">
        <f t="shared" si="148"/>
        <v>0</v>
      </c>
      <c r="J372" s="212">
        <f t="shared" si="148"/>
        <v>0</v>
      </c>
      <c r="K372" s="212">
        <f t="shared" si="148"/>
        <v>0</v>
      </c>
      <c r="L372" s="212">
        <f t="shared" si="148"/>
        <v>0</v>
      </c>
      <c r="M372" s="170">
        <f t="shared" si="148"/>
        <v>0</v>
      </c>
      <c r="N372" s="229">
        <f t="shared" si="148"/>
        <v>0</v>
      </c>
      <c r="O372" s="213">
        <f t="shared" si="148"/>
        <v>0</v>
      </c>
      <c r="P372" s="7"/>
    </row>
    <row r="373" spans="1:16" ht="16.05" customHeight="1" thickBot="1">
      <c r="A373" s="575">
        <v>32</v>
      </c>
      <c r="B373" s="641" t="s">
        <v>8</v>
      </c>
      <c r="C373" s="365">
        <f>C374+C376</f>
        <v>0</v>
      </c>
      <c r="D373" s="345">
        <f t="shared" ref="D373:O373" si="149">D374+D376</f>
        <v>0</v>
      </c>
      <c r="E373" s="411">
        <f t="shared" si="149"/>
        <v>0</v>
      </c>
      <c r="F373" s="410">
        <f t="shared" si="149"/>
        <v>0</v>
      </c>
      <c r="G373" s="412">
        <f t="shared" si="149"/>
        <v>0</v>
      </c>
      <c r="H373" s="412">
        <f t="shared" si="149"/>
        <v>0</v>
      </c>
      <c r="I373" s="412">
        <f t="shared" si="149"/>
        <v>0</v>
      </c>
      <c r="J373" s="412">
        <f t="shared" si="149"/>
        <v>0</v>
      </c>
      <c r="K373" s="412">
        <f t="shared" si="149"/>
        <v>0</v>
      </c>
      <c r="L373" s="412">
        <f t="shared" si="149"/>
        <v>0</v>
      </c>
      <c r="M373" s="409">
        <f t="shared" si="149"/>
        <v>0</v>
      </c>
      <c r="N373" s="365">
        <f t="shared" si="149"/>
        <v>0</v>
      </c>
      <c r="O373" s="438">
        <f t="shared" si="149"/>
        <v>0</v>
      </c>
      <c r="P373" s="7"/>
    </row>
    <row r="374" spans="1:16" ht="16.05" customHeight="1">
      <c r="A374" s="587">
        <v>322</v>
      </c>
      <c r="B374" s="588" t="s">
        <v>24</v>
      </c>
      <c r="C374" s="186">
        <f>C375</f>
        <v>0</v>
      </c>
      <c r="D374" s="289">
        <f t="shared" ref="D374:O374" si="150">D375</f>
        <v>0</v>
      </c>
      <c r="E374" s="376">
        <f t="shared" si="150"/>
        <v>0</v>
      </c>
      <c r="F374" s="375">
        <f t="shared" si="150"/>
        <v>0</v>
      </c>
      <c r="G374" s="377">
        <f t="shared" si="150"/>
        <v>0</v>
      </c>
      <c r="H374" s="377">
        <f t="shared" si="150"/>
        <v>0</v>
      </c>
      <c r="I374" s="377">
        <f t="shared" si="150"/>
        <v>0</v>
      </c>
      <c r="J374" s="377">
        <f t="shared" si="150"/>
        <v>0</v>
      </c>
      <c r="K374" s="377">
        <f t="shared" si="150"/>
        <v>0</v>
      </c>
      <c r="L374" s="377">
        <f t="shared" si="150"/>
        <v>0</v>
      </c>
      <c r="M374" s="408">
        <f t="shared" si="150"/>
        <v>0</v>
      </c>
      <c r="N374" s="186">
        <f t="shared" si="150"/>
        <v>0</v>
      </c>
      <c r="O374" s="429">
        <f t="shared" si="150"/>
        <v>0</v>
      </c>
      <c r="P374" s="7"/>
    </row>
    <row r="375" spans="1:16" ht="16.05" customHeight="1">
      <c r="A375" s="579">
        <v>3221</v>
      </c>
      <c r="B375" s="598" t="s">
        <v>66</v>
      </c>
      <c r="C375" s="281">
        <f>SUM(D375:M375)</f>
        <v>0</v>
      </c>
      <c r="D375" s="406"/>
      <c r="E375" s="274"/>
      <c r="F375" s="273"/>
      <c r="G375" s="275"/>
      <c r="H375" s="275"/>
      <c r="I375" s="275"/>
      <c r="J375" s="275"/>
      <c r="K375" s="275"/>
      <c r="L375" s="275"/>
      <c r="M375" s="273"/>
      <c r="N375" s="144"/>
      <c r="O375" s="145"/>
      <c r="P375" s="7"/>
    </row>
    <row r="376" spans="1:16" ht="16.05" customHeight="1">
      <c r="A376" s="587">
        <v>323</v>
      </c>
      <c r="B376" s="588" t="s">
        <v>21</v>
      </c>
      <c r="C376" s="186">
        <f>C377</f>
        <v>0</v>
      </c>
      <c r="D376" s="289">
        <f t="shared" ref="D376:O376" si="151">D377</f>
        <v>0</v>
      </c>
      <c r="E376" s="376">
        <f t="shared" si="151"/>
        <v>0</v>
      </c>
      <c r="F376" s="375">
        <f t="shared" si="151"/>
        <v>0</v>
      </c>
      <c r="G376" s="377">
        <f t="shared" si="151"/>
        <v>0</v>
      </c>
      <c r="H376" s="377">
        <f t="shared" si="151"/>
        <v>0</v>
      </c>
      <c r="I376" s="377">
        <f t="shared" si="151"/>
        <v>0</v>
      </c>
      <c r="J376" s="377">
        <f t="shared" si="151"/>
        <v>0</v>
      </c>
      <c r="K376" s="377">
        <f t="shared" si="151"/>
        <v>0</v>
      </c>
      <c r="L376" s="377">
        <f t="shared" si="151"/>
        <v>0</v>
      </c>
      <c r="M376" s="408">
        <f t="shared" si="151"/>
        <v>0</v>
      </c>
      <c r="N376" s="186">
        <f t="shared" si="151"/>
        <v>0</v>
      </c>
      <c r="O376" s="429">
        <f t="shared" si="151"/>
        <v>0</v>
      </c>
      <c r="P376" s="7"/>
    </row>
    <row r="377" spans="1:16" ht="16.05" customHeight="1" thickBot="1">
      <c r="A377" s="603">
        <v>3237</v>
      </c>
      <c r="B377" s="601" t="s">
        <v>78</v>
      </c>
      <c r="C377" s="281">
        <f>SUM(D377:M377)</f>
        <v>0</v>
      </c>
      <c r="D377" s="407"/>
      <c r="E377" s="318"/>
      <c r="F377" s="272"/>
      <c r="G377" s="323"/>
      <c r="H377" s="323"/>
      <c r="I377" s="323"/>
      <c r="J377" s="323"/>
      <c r="K377" s="323"/>
      <c r="L377" s="323"/>
      <c r="M377" s="272"/>
      <c r="N377" s="150"/>
      <c r="O377" s="151"/>
      <c r="P377" s="7"/>
    </row>
    <row r="378" spans="1:16" ht="16.05" customHeight="1" thickBot="1">
      <c r="A378" s="575">
        <v>4</v>
      </c>
      <c r="B378" s="607" t="s">
        <v>141</v>
      </c>
      <c r="C378" s="231">
        <f>C379</f>
        <v>0</v>
      </c>
      <c r="D378" s="231">
        <f t="shared" ref="D378:O379" si="152">D379</f>
        <v>0</v>
      </c>
      <c r="E378" s="153">
        <f t="shared" si="152"/>
        <v>0</v>
      </c>
      <c r="F378" s="152">
        <f t="shared" si="152"/>
        <v>0</v>
      </c>
      <c r="G378" s="155">
        <f t="shared" si="152"/>
        <v>0</v>
      </c>
      <c r="H378" s="155">
        <f t="shared" si="152"/>
        <v>0</v>
      </c>
      <c r="I378" s="155">
        <f t="shared" si="152"/>
        <v>0</v>
      </c>
      <c r="J378" s="155">
        <f t="shared" si="152"/>
        <v>0</v>
      </c>
      <c r="K378" s="155">
        <f t="shared" si="152"/>
        <v>0</v>
      </c>
      <c r="L378" s="155">
        <f t="shared" si="152"/>
        <v>0</v>
      </c>
      <c r="M378" s="152">
        <f t="shared" si="152"/>
        <v>0</v>
      </c>
      <c r="N378" s="231">
        <f t="shared" si="152"/>
        <v>0</v>
      </c>
      <c r="O378" s="114">
        <f t="shared" si="152"/>
        <v>0</v>
      </c>
      <c r="P378" s="7"/>
    </row>
    <row r="379" spans="1:16" ht="16.05" customHeight="1" thickBot="1">
      <c r="A379" s="575">
        <v>42</v>
      </c>
      <c r="B379" s="608" t="s">
        <v>108</v>
      </c>
      <c r="C379" s="113">
        <f>C380</f>
        <v>0</v>
      </c>
      <c r="D379" s="231">
        <f t="shared" si="152"/>
        <v>0</v>
      </c>
      <c r="E379" s="153">
        <f t="shared" si="152"/>
        <v>0</v>
      </c>
      <c r="F379" s="152">
        <f t="shared" si="152"/>
        <v>0</v>
      </c>
      <c r="G379" s="155">
        <f t="shared" si="152"/>
        <v>0</v>
      </c>
      <c r="H379" s="155">
        <f t="shared" si="152"/>
        <v>0</v>
      </c>
      <c r="I379" s="155">
        <f t="shared" si="152"/>
        <v>0</v>
      </c>
      <c r="J379" s="155">
        <f t="shared" si="152"/>
        <v>0</v>
      </c>
      <c r="K379" s="155">
        <f t="shared" si="152"/>
        <v>0</v>
      </c>
      <c r="L379" s="155">
        <f t="shared" si="152"/>
        <v>0</v>
      </c>
      <c r="M379" s="393">
        <f t="shared" si="152"/>
        <v>0</v>
      </c>
      <c r="N379" s="113">
        <f t="shared" si="152"/>
        <v>0</v>
      </c>
      <c r="O379" s="114">
        <f t="shared" si="152"/>
        <v>0</v>
      </c>
      <c r="P379" s="7"/>
    </row>
    <row r="380" spans="1:16" ht="16.05" customHeight="1">
      <c r="A380" s="587">
        <v>422</v>
      </c>
      <c r="B380" s="672" t="s">
        <v>25</v>
      </c>
      <c r="C380" s="224">
        <f t="shared" ref="C380:O380" si="153">SUM(C381:C381)</f>
        <v>0</v>
      </c>
      <c r="D380" s="340">
        <f t="shared" si="153"/>
        <v>0</v>
      </c>
      <c r="E380" s="222">
        <f t="shared" si="153"/>
        <v>0</v>
      </c>
      <c r="F380" s="221">
        <f t="shared" si="153"/>
        <v>0</v>
      </c>
      <c r="G380" s="223">
        <f t="shared" si="153"/>
        <v>0</v>
      </c>
      <c r="H380" s="223">
        <f t="shared" si="153"/>
        <v>0</v>
      </c>
      <c r="I380" s="223">
        <f t="shared" si="153"/>
        <v>0</v>
      </c>
      <c r="J380" s="223">
        <f t="shared" si="153"/>
        <v>0</v>
      </c>
      <c r="K380" s="223">
        <f t="shared" si="153"/>
        <v>0</v>
      </c>
      <c r="L380" s="223">
        <f t="shared" si="153"/>
        <v>0</v>
      </c>
      <c r="M380" s="221">
        <f t="shared" si="153"/>
        <v>0</v>
      </c>
      <c r="N380" s="224">
        <f t="shared" si="153"/>
        <v>0</v>
      </c>
      <c r="O380" s="225">
        <f t="shared" si="153"/>
        <v>0</v>
      </c>
      <c r="P380" s="7"/>
    </row>
    <row r="381" spans="1:16" ht="16.05" customHeight="1" thickBot="1">
      <c r="A381" s="582">
        <v>4227</v>
      </c>
      <c r="B381" s="673" t="s">
        <v>109</v>
      </c>
      <c r="C381" s="281">
        <f>SUM(D381:M381)</f>
        <v>0</v>
      </c>
      <c r="D381" s="298"/>
      <c r="E381" s="316"/>
      <c r="F381" s="269"/>
      <c r="G381" s="322"/>
      <c r="H381" s="322"/>
      <c r="I381" s="322"/>
      <c r="J381" s="322"/>
      <c r="K381" s="322"/>
      <c r="L381" s="322"/>
      <c r="M381" s="422"/>
      <c r="N381" s="271"/>
      <c r="O381" s="324"/>
      <c r="P381" s="7"/>
    </row>
    <row r="382" spans="1:16" ht="13.5" customHeight="1" thickBot="1">
      <c r="A382" s="356" t="s">
        <v>100</v>
      </c>
      <c r="B382" s="444" t="s">
        <v>121</v>
      </c>
      <c r="C382" s="355"/>
      <c r="D382" s="444"/>
      <c r="E382" s="444"/>
      <c r="F382" s="444"/>
      <c r="G382" s="444"/>
      <c r="H382" s="444"/>
      <c r="I382" s="444"/>
      <c r="J382" s="444"/>
      <c r="K382" s="444"/>
      <c r="L382" s="444"/>
      <c r="M382" s="444"/>
      <c r="N382" s="444"/>
      <c r="O382" s="445"/>
      <c r="P382" s="7"/>
    </row>
    <row r="383" spans="1:16" ht="16.05" customHeight="1" thickBot="1">
      <c r="A383" s="573">
        <v>3</v>
      </c>
      <c r="B383" s="641" t="s">
        <v>11</v>
      </c>
      <c r="C383" s="229">
        <f t="shared" ref="C383:O383" si="154">C384+C391+C415</f>
        <v>8599</v>
      </c>
      <c r="D383" s="229">
        <f t="shared" si="154"/>
        <v>0</v>
      </c>
      <c r="E383" s="173">
        <f t="shared" si="154"/>
        <v>0</v>
      </c>
      <c r="F383" s="170">
        <f t="shared" si="154"/>
        <v>0</v>
      </c>
      <c r="G383" s="171">
        <f t="shared" si="154"/>
        <v>0</v>
      </c>
      <c r="H383" s="171">
        <f t="shared" si="154"/>
        <v>0</v>
      </c>
      <c r="I383" s="171">
        <f t="shared" si="154"/>
        <v>8599</v>
      </c>
      <c r="J383" s="171">
        <f t="shared" si="154"/>
        <v>0</v>
      </c>
      <c r="K383" s="171">
        <f t="shared" si="154"/>
        <v>0</v>
      </c>
      <c r="L383" s="171">
        <f t="shared" si="154"/>
        <v>0</v>
      </c>
      <c r="M383" s="170">
        <f t="shared" si="154"/>
        <v>0</v>
      </c>
      <c r="N383" s="229">
        <f t="shared" si="154"/>
        <v>8599</v>
      </c>
      <c r="O383" s="229">
        <f t="shared" si="154"/>
        <v>8599</v>
      </c>
      <c r="P383" s="7"/>
    </row>
    <row r="384" spans="1:16" ht="16.05" customHeight="1" thickBot="1">
      <c r="A384" s="575">
        <v>31</v>
      </c>
      <c r="B384" s="657" t="s">
        <v>7</v>
      </c>
      <c r="C384" s="231">
        <f>C385+C388</f>
        <v>0</v>
      </c>
      <c r="D384" s="231">
        <f t="shared" ref="D384:O384" si="155">D385+D388</f>
        <v>0</v>
      </c>
      <c r="E384" s="153">
        <f t="shared" si="155"/>
        <v>0</v>
      </c>
      <c r="F384" s="152">
        <f t="shared" si="155"/>
        <v>0</v>
      </c>
      <c r="G384" s="155">
        <f t="shared" si="155"/>
        <v>0</v>
      </c>
      <c r="H384" s="155">
        <f t="shared" si="155"/>
        <v>0</v>
      </c>
      <c r="I384" s="155">
        <f t="shared" si="155"/>
        <v>0</v>
      </c>
      <c r="J384" s="155">
        <f t="shared" si="155"/>
        <v>0</v>
      </c>
      <c r="K384" s="155">
        <f t="shared" si="155"/>
        <v>0</v>
      </c>
      <c r="L384" s="155">
        <f t="shared" si="155"/>
        <v>0</v>
      </c>
      <c r="M384" s="152">
        <f t="shared" si="155"/>
        <v>0</v>
      </c>
      <c r="N384" s="231">
        <f t="shared" si="155"/>
        <v>0</v>
      </c>
      <c r="O384" s="231">
        <f t="shared" si="155"/>
        <v>0</v>
      </c>
      <c r="P384" s="7"/>
    </row>
    <row r="385" spans="1:16" s="2" customFormat="1" ht="14.25" customHeight="1">
      <c r="A385" s="577">
        <v>311</v>
      </c>
      <c r="B385" s="578" t="s">
        <v>18</v>
      </c>
      <c r="C385" s="288">
        <f>SUM(C386:C387)</f>
        <v>0</v>
      </c>
      <c r="D385" s="288">
        <f t="shared" ref="D385:O385" si="156">SUM(D386:D387)</f>
        <v>0</v>
      </c>
      <c r="E385" s="182">
        <f t="shared" si="156"/>
        <v>0</v>
      </c>
      <c r="F385" s="181">
        <f t="shared" si="156"/>
        <v>0</v>
      </c>
      <c r="G385" s="183">
        <f t="shared" si="156"/>
        <v>0</v>
      </c>
      <c r="H385" s="183">
        <f t="shared" si="156"/>
        <v>0</v>
      </c>
      <c r="I385" s="183">
        <f t="shared" si="156"/>
        <v>0</v>
      </c>
      <c r="J385" s="183">
        <f t="shared" si="156"/>
        <v>0</v>
      </c>
      <c r="K385" s="183">
        <f t="shared" si="156"/>
        <v>0</v>
      </c>
      <c r="L385" s="183">
        <f t="shared" si="156"/>
        <v>0</v>
      </c>
      <c r="M385" s="181">
        <f t="shared" si="156"/>
        <v>0</v>
      </c>
      <c r="N385" s="288">
        <f t="shared" si="156"/>
        <v>0</v>
      </c>
      <c r="O385" s="288">
        <f t="shared" si="156"/>
        <v>0</v>
      </c>
      <c r="P385" s="552"/>
    </row>
    <row r="386" spans="1:16" s="2" customFormat="1" ht="14.25" customHeight="1">
      <c r="A386" s="579">
        <v>3111</v>
      </c>
      <c r="B386" s="580" t="s">
        <v>57</v>
      </c>
      <c r="C386" s="281">
        <f>SUM(D386:M386)</f>
        <v>0</v>
      </c>
      <c r="D386" s="406"/>
      <c r="E386" s="274"/>
      <c r="F386" s="273"/>
      <c r="G386" s="275"/>
      <c r="H386" s="275"/>
      <c r="I386" s="275"/>
      <c r="J386" s="275"/>
      <c r="K386" s="275"/>
      <c r="L386" s="275"/>
      <c r="M386" s="273"/>
      <c r="N386" s="144"/>
      <c r="O386" s="145"/>
      <c r="P386" s="552"/>
    </row>
    <row r="387" spans="1:16" s="2" customFormat="1" ht="14.25" customHeight="1">
      <c r="A387" s="579">
        <v>3113</v>
      </c>
      <c r="B387" s="580" t="s">
        <v>58</v>
      </c>
      <c r="C387" s="281">
        <f>SUM(D387:M387)</f>
        <v>0</v>
      </c>
      <c r="D387" s="406"/>
      <c r="E387" s="274"/>
      <c r="F387" s="273"/>
      <c r="G387" s="275"/>
      <c r="H387" s="275"/>
      <c r="I387" s="275">
        <v>0</v>
      </c>
      <c r="J387" s="275">
        <v>0</v>
      </c>
      <c r="K387" s="275"/>
      <c r="L387" s="275"/>
      <c r="M387" s="273"/>
      <c r="N387" s="144"/>
      <c r="O387" s="145"/>
      <c r="P387" s="552"/>
    </row>
    <row r="388" spans="1:16" s="2" customFormat="1" ht="14.25" customHeight="1">
      <c r="A388" s="581">
        <v>313</v>
      </c>
      <c r="B388" s="368" t="s">
        <v>19</v>
      </c>
      <c r="C388" s="186">
        <f t="shared" ref="C388:O388" si="157">SUM(C389:C390)</f>
        <v>0</v>
      </c>
      <c r="D388" s="289">
        <f t="shared" si="157"/>
        <v>0</v>
      </c>
      <c r="E388" s="376">
        <f t="shared" si="157"/>
        <v>0</v>
      </c>
      <c r="F388" s="375">
        <f t="shared" si="157"/>
        <v>0</v>
      </c>
      <c r="G388" s="377">
        <f t="shared" si="157"/>
        <v>0</v>
      </c>
      <c r="H388" s="377">
        <f t="shared" si="157"/>
        <v>0</v>
      </c>
      <c r="I388" s="377">
        <f t="shared" si="157"/>
        <v>0</v>
      </c>
      <c r="J388" s="377">
        <f t="shared" si="157"/>
        <v>0</v>
      </c>
      <c r="K388" s="377">
        <f t="shared" si="157"/>
        <v>0</v>
      </c>
      <c r="L388" s="377">
        <f t="shared" si="157"/>
        <v>0</v>
      </c>
      <c r="M388" s="408">
        <f t="shared" si="157"/>
        <v>0</v>
      </c>
      <c r="N388" s="186">
        <f t="shared" si="157"/>
        <v>0</v>
      </c>
      <c r="O388" s="186">
        <f t="shared" si="157"/>
        <v>0</v>
      </c>
      <c r="P388" s="552"/>
    </row>
    <row r="389" spans="1:16" s="2" customFormat="1" ht="14.25" customHeight="1">
      <c r="A389" s="584">
        <v>3132</v>
      </c>
      <c r="B389" s="583" t="s">
        <v>61</v>
      </c>
      <c r="C389" s="281">
        <f>SUM(D389:M389)</f>
        <v>0</v>
      </c>
      <c r="D389" s="406"/>
      <c r="E389" s="274"/>
      <c r="F389" s="273"/>
      <c r="G389" s="275"/>
      <c r="H389" s="275"/>
      <c r="I389" s="275"/>
      <c r="J389" s="275"/>
      <c r="K389" s="275"/>
      <c r="L389" s="275"/>
      <c r="M389" s="273"/>
      <c r="N389" s="144"/>
      <c r="O389" s="145"/>
      <c r="P389" s="552"/>
    </row>
    <row r="390" spans="1:16" s="2" customFormat="1" ht="14.25" customHeight="1" thickBot="1">
      <c r="A390" s="617">
        <v>3133</v>
      </c>
      <c r="B390" s="610" t="s">
        <v>62</v>
      </c>
      <c r="C390" s="281">
        <f>SUM(D390:M390)</f>
        <v>0</v>
      </c>
      <c r="D390" s="407"/>
      <c r="E390" s="318"/>
      <c r="F390" s="272"/>
      <c r="G390" s="323"/>
      <c r="H390" s="323"/>
      <c r="I390" s="323"/>
      <c r="J390" s="323"/>
      <c r="K390" s="323"/>
      <c r="L390" s="323"/>
      <c r="M390" s="272"/>
      <c r="N390" s="150"/>
      <c r="O390" s="151"/>
      <c r="P390" s="552"/>
    </row>
    <row r="391" spans="1:16" s="2" customFormat="1" ht="14.25" customHeight="1" thickBot="1">
      <c r="A391" s="575">
        <v>32</v>
      </c>
      <c r="B391" s="653" t="s">
        <v>8</v>
      </c>
      <c r="C391" s="365">
        <f t="shared" ref="C391:O391" si="158">C392+C396+C403+C409+C411</f>
        <v>8599</v>
      </c>
      <c r="D391" s="345">
        <f t="shared" si="158"/>
        <v>0</v>
      </c>
      <c r="E391" s="411">
        <f t="shared" si="158"/>
        <v>0</v>
      </c>
      <c r="F391" s="410">
        <f t="shared" si="158"/>
        <v>0</v>
      </c>
      <c r="G391" s="412">
        <f t="shared" si="158"/>
        <v>0</v>
      </c>
      <c r="H391" s="412">
        <f t="shared" si="158"/>
        <v>0</v>
      </c>
      <c r="I391" s="412">
        <f t="shared" si="158"/>
        <v>8599</v>
      </c>
      <c r="J391" s="412">
        <f t="shared" si="158"/>
        <v>0</v>
      </c>
      <c r="K391" s="412">
        <f t="shared" si="158"/>
        <v>0</v>
      </c>
      <c r="L391" s="412">
        <f t="shared" si="158"/>
        <v>0</v>
      </c>
      <c r="M391" s="409">
        <f t="shared" si="158"/>
        <v>0</v>
      </c>
      <c r="N391" s="365">
        <f t="shared" si="158"/>
        <v>8599</v>
      </c>
      <c r="O391" s="365">
        <f t="shared" si="158"/>
        <v>8599</v>
      </c>
      <c r="P391" s="552"/>
    </row>
    <row r="392" spans="1:16" s="2" customFormat="1" ht="14.25" customHeight="1">
      <c r="A392" s="577">
        <v>321</v>
      </c>
      <c r="B392" s="578" t="s">
        <v>20</v>
      </c>
      <c r="C392" s="288">
        <f t="shared" ref="C392:O392" si="159">SUM(C393:C395)</f>
        <v>0</v>
      </c>
      <c r="D392" s="288">
        <f t="shared" si="159"/>
        <v>0</v>
      </c>
      <c r="E392" s="182">
        <f t="shared" si="159"/>
        <v>0</v>
      </c>
      <c r="F392" s="181">
        <f t="shared" si="159"/>
        <v>0</v>
      </c>
      <c r="G392" s="183">
        <f t="shared" si="159"/>
        <v>0</v>
      </c>
      <c r="H392" s="183">
        <f t="shared" si="159"/>
        <v>0</v>
      </c>
      <c r="I392" s="183">
        <f t="shared" si="159"/>
        <v>0</v>
      </c>
      <c r="J392" s="183">
        <f t="shared" si="159"/>
        <v>0</v>
      </c>
      <c r="K392" s="183">
        <f t="shared" si="159"/>
        <v>0</v>
      </c>
      <c r="L392" s="183">
        <f t="shared" si="159"/>
        <v>0</v>
      </c>
      <c r="M392" s="692">
        <f t="shared" si="159"/>
        <v>0</v>
      </c>
      <c r="N392" s="174">
        <f t="shared" si="159"/>
        <v>0</v>
      </c>
      <c r="O392" s="174">
        <f t="shared" si="159"/>
        <v>0</v>
      </c>
      <c r="P392" s="552"/>
    </row>
    <row r="393" spans="1:16" s="2" customFormat="1" ht="14.25" customHeight="1" thickBot="1">
      <c r="A393" s="755">
        <v>3211</v>
      </c>
      <c r="B393" s="586" t="s">
        <v>95</v>
      </c>
      <c r="C393" s="283">
        <f>SUM(D393:M393)</f>
        <v>0</v>
      </c>
      <c r="D393" s="292"/>
      <c r="E393" s="756"/>
      <c r="F393" s="757"/>
      <c r="G393" s="758"/>
      <c r="H393" s="758"/>
      <c r="I393" s="758"/>
      <c r="J393" s="758"/>
      <c r="K393" s="758"/>
      <c r="L393" s="758"/>
      <c r="M393" s="757"/>
      <c r="N393" s="292"/>
      <c r="O393" s="759"/>
      <c r="P393" s="552"/>
    </row>
    <row r="394" spans="1:16" s="2" customFormat="1" ht="14.25" customHeight="1">
      <c r="A394" s="739">
        <v>3213</v>
      </c>
      <c r="B394" s="598" t="s">
        <v>64</v>
      </c>
      <c r="C394" s="364">
        <f>SUM(D394:M394)</f>
        <v>0</v>
      </c>
      <c r="D394" s="406"/>
      <c r="E394" s="274"/>
      <c r="F394" s="273"/>
      <c r="G394" s="275"/>
      <c r="H394" s="275"/>
      <c r="I394" s="275"/>
      <c r="J394" s="275"/>
      <c r="K394" s="275"/>
      <c r="L394" s="275"/>
      <c r="M394" s="273"/>
      <c r="N394" s="144"/>
      <c r="O394" s="145"/>
      <c r="P394" s="552"/>
    </row>
    <row r="395" spans="1:16" s="2" customFormat="1" ht="14.25" customHeight="1">
      <c r="A395" s="584">
        <v>3214</v>
      </c>
      <c r="B395" s="583" t="s">
        <v>65</v>
      </c>
      <c r="C395" s="281">
        <f>SUM(D395:M395)</f>
        <v>0</v>
      </c>
      <c r="D395" s="406"/>
      <c r="E395" s="274"/>
      <c r="F395" s="273"/>
      <c r="G395" s="275"/>
      <c r="H395" s="275"/>
      <c r="I395" s="275"/>
      <c r="J395" s="275"/>
      <c r="K395" s="275"/>
      <c r="L395" s="275"/>
      <c r="M395" s="273"/>
      <c r="N395" s="144"/>
      <c r="O395" s="145"/>
      <c r="P395" s="552"/>
    </row>
    <row r="396" spans="1:16" s="2" customFormat="1" ht="14.25" customHeight="1">
      <c r="A396" s="587">
        <v>322</v>
      </c>
      <c r="B396" s="588" t="s">
        <v>24</v>
      </c>
      <c r="C396" s="186">
        <f>SUM(C397:C402)</f>
        <v>6599</v>
      </c>
      <c r="D396" s="289">
        <f t="shared" ref="D396:O396" si="160">SUM(D397:D402)</f>
        <v>0</v>
      </c>
      <c r="E396" s="376">
        <f t="shared" si="160"/>
        <v>0</v>
      </c>
      <c r="F396" s="375">
        <f t="shared" si="160"/>
        <v>0</v>
      </c>
      <c r="G396" s="377">
        <f t="shared" si="160"/>
        <v>0</v>
      </c>
      <c r="H396" s="377">
        <f t="shared" si="160"/>
        <v>0</v>
      </c>
      <c r="I396" s="377">
        <f t="shared" si="160"/>
        <v>6599</v>
      </c>
      <c r="J396" s="377">
        <f t="shared" si="160"/>
        <v>0</v>
      </c>
      <c r="K396" s="377">
        <f t="shared" si="160"/>
        <v>0</v>
      </c>
      <c r="L396" s="377">
        <f t="shared" si="160"/>
        <v>0</v>
      </c>
      <c r="M396" s="408">
        <f t="shared" si="160"/>
        <v>0</v>
      </c>
      <c r="N396" s="186">
        <f t="shared" si="160"/>
        <v>6599</v>
      </c>
      <c r="O396" s="186">
        <f t="shared" si="160"/>
        <v>6599</v>
      </c>
      <c r="P396" s="552"/>
    </row>
    <row r="397" spans="1:16" s="2" customFormat="1" ht="14.25" customHeight="1">
      <c r="A397" s="579">
        <v>3221</v>
      </c>
      <c r="B397" s="598" t="s">
        <v>66</v>
      </c>
      <c r="C397" s="281">
        <f t="shared" ref="C397:C402" si="161">SUM(D397:M397)</f>
        <v>1599</v>
      </c>
      <c r="D397" s="406"/>
      <c r="E397" s="274"/>
      <c r="F397" s="273"/>
      <c r="G397" s="275"/>
      <c r="H397" s="275"/>
      <c r="I397" s="275">
        <v>1599</v>
      </c>
      <c r="J397" s="275"/>
      <c r="K397" s="275"/>
      <c r="L397" s="275"/>
      <c r="M397" s="273"/>
      <c r="N397" s="144">
        <v>1599</v>
      </c>
      <c r="O397" s="145">
        <v>1599</v>
      </c>
      <c r="P397" s="552"/>
    </row>
    <row r="398" spans="1:16" s="2" customFormat="1" ht="14.25" customHeight="1">
      <c r="A398" s="579">
        <v>3222</v>
      </c>
      <c r="B398" s="598" t="s">
        <v>67</v>
      </c>
      <c r="C398" s="281">
        <f t="shared" si="161"/>
        <v>0</v>
      </c>
      <c r="D398" s="406"/>
      <c r="E398" s="274"/>
      <c r="F398" s="273"/>
      <c r="G398" s="275"/>
      <c r="H398" s="275"/>
      <c r="I398" s="275"/>
      <c r="J398" s="275"/>
      <c r="K398" s="275"/>
      <c r="L398" s="275"/>
      <c r="M398" s="273"/>
      <c r="N398" s="144"/>
      <c r="O398" s="145"/>
      <c r="P398" s="552"/>
    </row>
    <row r="399" spans="1:16" s="2" customFormat="1" ht="14.25" customHeight="1">
      <c r="A399" s="579">
        <v>3223</v>
      </c>
      <c r="B399" s="598" t="s">
        <v>68</v>
      </c>
      <c r="C399" s="281">
        <f t="shared" si="161"/>
        <v>0</v>
      </c>
      <c r="D399" s="406"/>
      <c r="E399" s="274"/>
      <c r="F399" s="273"/>
      <c r="G399" s="275"/>
      <c r="H399" s="275"/>
      <c r="I399" s="275"/>
      <c r="J399" s="275"/>
      <c r="K399" s="275"/>
      <c r="L399" s="275"/>
      <c r="M399" s="273"/>
      <c r="N399" s="144"/>
      <c r="O399" s="145"/>
      <c r="P399" s="552"/>
    </row>
    <row r="400" spans="1:16" s="2" customFormat="1" ht="14.25" customHeight="1">
      <c r="A400" s="579">
        <v>3224</v>
      </c>
      <c r="B400" s="598" t="s">
        <v>69</v>
      </c>
      <c r="C400" s="281">
        <f t="shared" si="161"/>
        <v>2000</v>
      </c>
      <c r="D400" s="406"/>
      <c r="E400" s="274"/>
      <c r="F400" s="273"/>
      <c r="G400" s="275"/>
      <c r="H400" s="275"/>
      <c r="I400" s="275">
        <v>2000</v>
      </c>
      <c r="J400" s="275"/>
      <c r="K400" s="275"/>
      <c r="L400" s="275"/>
      <c r="M400" s="273"/>
      <c r="N400" s="144">
        <v>2000</v>
      </c>
      <c r="O400" s="145">
        <v>2000</v>
      </c>
      <c r="P400" s="552"/>
    </row>
    <row r="401" spans="1:16" s="2" customFormat="1" ht="14.25" customHeight="1">
      <c r="A401" s="579">
        <v>3225</v>
      </c>
      <c r="B401" s="598" t="s">
        <v>70</v>
      </c>
      <c r="C401" s="281">
        <f t="shared" si="161"/>
        <v>3000</v>
      </c>
      <c r="D401" s="406"/>
      <c r="E401" s="274"/>
      <c r="F401" s="273"/>
      <c r="G401" s="275"/>
      <c r="H401" s="275"/>
      <c r="I401" s="275">
        <v>3000</v>
      </c>
      <c r="J401" s="275"/>
      <c r="K401" s="275"/>
      <c r="L401" s="275"/>
      <c r="M401" s="273"/>
      <c r="N401" s="144">
        <v>3000</v>
      </c>
      <c r="O401" s="145">
        <v>3000</v>
      </c>
      <c r="P401" s="552"/>
    </row>
    <row r="402" spans="1:16" s="2" customFormat="1" ht="14.25" customHeight="1">
      <c r="A402" s="579">
        <v>3227</v>
      </c>
      <c r="B402" s="598" t="s">
        <v>71</v>
      </c>
      <c r="C402" s="281">
        <f t="shared" si="161"/>
        <v>0</v>
      </c>
      <c r="D402" s="406"/>
      <c r="E402" s="274"/>
      <c r="F402" s="273"/>
      <c r="G402" s="275"/>
      <c r="H402" s="275"/>
      <c r="I402" s="275"/>
      <c r="J402" s="275"/>
      <c r="K402" s="275"/>
      <c r="L402" s="275"/>
      <c r="M402" s="273"/>
      <c r="N402" s="144"/>
      <c r="O402" s="145"/>
      <c r="P402" s="552"/>
    </row>
    <row r="403" spans="1:16" s="2" customFormat="1" ht="14.25" customHeight="1">
      <c r="A403" s="587">
        <v>323</v>
      </c>
      <c r="B403" s="588" t="s">
        <v>21</v>
      </c>
      <c r="C403" s="186">
        <f t="shared" ref="C403:O403" si="162">SUM(C404:C408)</f>
        <v>2000</v>
      </c>
      <c r="D403" s="289">
        <f t="shared" si="162"/>
        <v>0</v>
      </c>
      <c r="E403" s="376">
        <f t="shared" si="162"/>
        <v>0</v>
      </c>
      <c r="F403" s="375">
        <f t="shared" si="162"/>
        <v>0</v>
      </c>
      <c r="G403" s="377">
        <f t="shared" si="162"/>
        <v>0</v>
      </c>
      <c r="H403" s="377">
        <f t="shared" si="162"/>
        <v>0</v>
      </c>
      <c r="I403" s="377">
        <f t="shared" si="162"/>
        <v>2000</v>
      </c>
      <c r="J403" s="377">
        <f t="shared" si="162"/>
        <v>0</v>
      </c>
      <c r="K403" s="377">
        <f t="shared" si="162"/>
        <v>0</v>
      </c>
      <c r="L403" s="377">
        <f t="shared" si="162"/>
        <v>0</v>
      </c>
      <c r="M403" s="408">
        <f t="shared" si="162"/>
        <v>0</v>
      </c>
      <c r="N403" s="186">
        <f t="shared" si="162"/>
        <v>2000</v>
      </c>
      <c r="O403" s="186">
        <f t="shared" si="162"/>
        <v>2000</v>
      </c>
      <c r="P403" s="552"/>
    </row>
    <row r="404" spans="1:16" s="2" customFormat="1" ht="14.25" customHeight="1">
      <c r="A404" s="582">
        <v>3231</v>
      </c>
      <c r="B404" s="583" t="s">
        <v>72</v>
      </c>
      <c r="C404" s="281">
        <f>SUM(D404:M404)</f>
        <v>0</v>
      </c>
      <c r="D404" s="406"/>
      <c r="E404" s="274"/>
      <c r="F404" s="273"/>
      <c r="G404" s="275"/>
      <c r="H404" s="275"/>
      <c r="I404" s="275"/>
      <c r="J404" s="275"/>
      <c r="K404" s="275"/>
      <c r="L404" s="275"/>
      <c r="M404" s="273"/>
      <c r="N404" s="144"/>
      <c r="O404" s="145"/>
      <c r="P404" s="552"/>
    </row>
    <row r="405" spans="1:16" s="2" customFormat="1" ht="14.25" customHeight="1">
      <c r="A405" s="582">
        <v>3232</v>
      </c>
      <c r="B405" s="583" t="s">
        <v>73</v>
      </c>
      <c r="C405" s="281">
        <f>SUM(D405:M405)</f>
        <v>2000</v>
      </c>
      <c r="D405" s="406"/>
      <c r="E405" s="274"/>
      <c r="F405" s="273"/>
      <c r="G405" s="275"/>
      <c r="H405" s="275"/>
      <c r="I405" s="275">
        <v>2000</v>
      </c>
      <c r="J405" s="275"/>
      <c r="K405" s="275"/>
      <c r="L405" s="275"/>
      <c r="M405" s="273"/>
      <c r="N405" s="144">
        <v>2000</v>
      </c>
      <c r="O405" s="145">
        <v>2000</v>
      </c>
      <c r="P405" s="552"/>
    </row>
    <row r="406" spans="1:16" s="2" customFormat="1" ht="14.25" customHeight="1">
      <c r="A406" s="582">
        <v>3234</v>
      </c>
      <c r="B406" s="583" t="s">
        <v>75</v>
      </c>
      <c r="C406" s="281">
        <f>SUM(D406:M406)</f>
        <v>0</v>
      </c>
      <c r="D406" s="406"/>
      <c r="E406" s="274"/>
      <c r="F406" s="273"/>
      <c r="G406" s="275"/>
      <c r="H406" s="275"/>
      <c r="I406" s="275"/>
      <c r="J406" s="275"/>
      <c r="K406" s="275"/>
      <c r="L406" s="275"/>
      <c r="M406" s="273"/>
      <c r="N406" s="144"/>
      <c r="O406" s="145"/>
      <c r="P406" s="552"/>
    </row>
    <row r="407" spans="1:16" s="2" customFormat="1" ht="14.25" customHeight="1">
      <c r="A407" s="582">
        <v>3237</v>
      </c>
      <c r="B407" s="583" t="s">
        <v>78</v>
      </c>
      <c r="C407" s="281">
        <f>SUM(D407:M407)</f>
        <v>0</v>
      </c>
      <c r="D407" s="406"/>
      <c r="E407" s="274"/>
      <c r="F407" s="273"/>
      <c r="G407" s="275"/>
      <c r="H407" s="275"/>
      <c r="I407" s="275"/>
      <c r="J407" s="275"/>
      <c r="K407" s="275"/>
      <c r="L407" s="275"/>
      <c r="M407" s="273"/>
      <c r="N407" s="144"/>
      <c r="O407" s="145"/>
      <c r="P407" s="552"/>
    </row>
    <row r="408" spans="1:16" s="2" customFormat="1" ht="14.25" customHeight="1">
      <c r="A408" s="582">
        <v>3239</v>
      </c>
      <c r="B408" s="628" t="s">
        <v>80</v>
      </c>
      <c r="C408" s="281">
        <f>SUM(D408:M408)</f>
        <v>0</v>
      </c>
      <c r="D408" s="406"/>
      <c r="E408" s="274"/>
      <c r="F408" s="273"/>
      <c r="G408" s="275"/>
      <c r="H408" s="275"/>
      <c r="I408" s="275"/>
      <c r="J408" s="275"/>
      <c r="K408" s="275"/>
      <c r="L408" s="275"/>
      <c r="M408" s="273"/>
      <c r="N408" s="144"/>
      <c r="O408" s="145"/>
      <c r="P408" s="552"/>
    </row>
    <row r="409" spans="1:16" s="2" customFormat="1" ht="14.25" customHeight="1">
      <c r="A409" s="581">
        <v>324</v>
      </c>
      <c r="B409" s="599" t="s">
        <v>22</v>
      </c>
      <c r="C409" s="186">
        <f>C410</f>
        <v>0</v>
      </c>
      <c r="D409" s="289">
        <f t="shared" ref="D409:O409" si="163">D410</f>
        <v>0</v>
      </c>
      <c r="E409" s="376">
        <f t="shared" si="163"/>
        <v>0</v>
      </c>
      <c r="F409" s="375">
        <f t="shared" si="163"/>
        <v>0</v>
      </c>
      <c r="G409" s="377">
        <f t="shared" si="163"/>
        <v>0</v>
      </c>
      <c r="H409" s="377">
        <f t="shared" si="163"/>
        <v>0</v>
      </c>
      <c r="I409" s="377">
        <f t="shared" si="163"/>
        <v>0</v>
      </c>
      <c r="J409" s="377">
        <f t="shared" si="163"/>
        <v>0</v>
      </c>
      <c r="K409" s="377">
        <f t="shared" si="163"/>
        <v>0</v>
      </c>
      <c r="L409" s="377">
        <f t="shared" si="163"/>
        <v>0</v>
      </c>
      <c r="M409" s="408">
        <f t="shared" si="163"/>
        <v>0</v>
      </c>
      <c r="N409" s="186">
        <f t="shared" si="163"/>
        <v>0</v>
      </c>
      <c r="O409" s="429">
        <f t="shared" si="163"/>
        <v>0</v>
      </c>
      <c r="P409" s="552"/>
    </row>
    <row r="410" spans="1:16" s="2" customFormat="1" ht="14.25" customHeight="1">
      <c r="A410" s="603">
        <v>3241</v>
      </c>
      <c r="B410" s="589" t="s">
        <v>22</v>
      </c>
      <c r="C410" s="281">
        <f>SUM(D410:M410)</f>
        <v>0</v>
      </c>
      <c r="D410" s="406"/>
      <c r="E410" s="274"/>
      <c r="F410" s="273"/>
      <c r="G410" s="275"/>
      <c r="H410" s="275"/>
      <c r="I410" s="275"/>
      <c r="J410" s="275"/>
      <c r="K410" s="275"/>
      <c r="L410" s="275"/>
      <c r="M410" s="273"/>
      <c r="N410" s="144"/>
      <c r="O410" s="145"/>
      <c r="P410" s="552"/>
    </row>
    <row r="411" spans="1:16" s="2" customFormat="1" ht="14.25" customHeight="1">
      <c r="A411" s="627">
        <v>329</v>
      </c>
      <c r="B411" s="366" t="s">
        <v>9</v>
      </c>
      <c r="C411" s="186">
        <f t="shared" ref="C411:O411" si="164">SUM(C412:C414)</f>
        <v>0</v>
      </c>
      <c r="D411" s="289">
        <f t="shared" si="164"/>
        <v>0</v>
      </c>
      <c r="E411" s="376">
        <f t="shared" si="164"/>
        <v>0</v>
      </c>
      <c r="F411" s="375">
        <f t="shared" si="164"/>
        <v>0</v>
      </c>
      <c r="G411" s="377">
        <f t="shared" si="164"/>
        <v>0</v>
      </c>
      <c r="H411" s="377">
        <f t="shared" si="164"/>
        <v>0</v>
      </c>
      <c r="I411" s="377">
        <f t="shared" si="164"/>
        <v>0</v>
      </c>
      <c r="J411" s="377">
        <f t="shared" si="164"/>
        <v>0</v>
      </c>
      <c r="K411" s="377">
        <f t="shared" si="164"/>
        <v>0</v>
      </c>
      <c r="L411" s="377">
        <f t="shared" si="164"/>
        <v>0</v>
      </c>
      <c r="M411" s="408">
        <f t="shared" si="164"/>
        <v>0</v>
      </c>
      <c r="N411" s="186">
        <f t="shared" si="164"/>
        <v>0</v>
      </c>
      <c r="O411" s="186">
        <f t="shared" si="164"/>
        <v>0</v>
      </c>
      <c r="P411" s="552"/>
    </row>
    <row r="412" spans="1:16" s="2" customFormat="1" ht="14.25" customHeight="1">
      <c r="A412" s="600">
        <v>3294</v>
      </c>
      <c r="B412" s="601" t="s">
        <v>84</v>
      </c>
      <c r="C412" s="281">
        <f>SUM(D412:M412)</f>
        <v>0</v>
      </c>
      <c r="D412" s="406"/>
      <c r="E412" s="274"/>
      <c r="F412" s="273"/>
      <c r="G412" s="275"/>
      <c r="H412" s="275"/>
      <c r="I412" s="275"/>
      <c r="J412" s="275"/>
      <c r="K412" s="275"/>
      <c r="L412" s="275"/>
      <c r="M412" s="273"/>
      <c r="N412" s="144"/>
      <c r="O412" s="145"/>
      <c r="P412" s="552"/>
    </row>
    <row r="413" spans="1:16" s="2" customFormat="1" ht="14.25" customHeight="1">
      <c r="A413" s="584">
        <v>3295</v>
      </c>
      <c r="B413" s="628" t="s">
        <v>85</v>
      </c>
      <c r="C413" s="281">
        <f>SUM(D413:M413)</f>
        <v>0</v>
      </c>
      <c r="D413" s="406"/>
      <c r="E413" s="274"/>
      <c r="F413" s="273"/>
      <c r="G413" s="275"/>
      <c r="H413" s="275"/>
      <c r="I413" s="275"/>
      <c r="J413" s="275"/>
      <c r="K413" s="275"/>
      <c r="L413" s="275"/>
      <c r="M413" s="273"/>
      <c r="N413" s="144"/>
      <c r="O413" s="145"/>
      <c r="P413" s="552"/>
    </row>
    <row r="414" spans="1:16" s="2" customFormat="1" ht="14.25" customHeight="1" thickBot="1">
      <c r="A414" s="592">
        <v>3299</v>
      </c>
      <c r="B414" s="602" t="s">
        <v>9</v>
      </c>
      <c r="C414" s="281">
        <f>SUM(D414:M414)</f>
        <v>0</v>
      </c>
      <c r="D414" s="407"/>
      <c r="E414" s="318"/>
      <c r="F414" s="272"/>
      <c r="G414" s="323"/>
      <c r="H414" s="323"/>
      <c r="I414" s="323"/>
      <c r="J414" s="323"/>
      <c r="K414" s="323"/>
      <c r="L414" s="323"/>
      <c r="M414" s="272"/>
      <c r="N414" s="150"/>
      <c r="O414" s="151"/>
      <c r="P414" s="552"/>
    </row>
    <row r="415" spans="1:16" s="2" customFormat="1" ht="14.25" customHeight="1" thickBot="1">
      <c r="A415" s="573">
        <v>34</v>
      </c>
      <c r="B415" s="574" t="s">
        <v>10</v>
      </c>
      <c r="C415" s="345">
        <f>C416</f>
        <v>0</v>
      </c>
      <c r="D415" s="345">
        <f t="shared" ref="D415:O415" si="165">D416</f>
        <v>0</v>
      </c>
      <c r="E415" s="411">
        <f t="shared" si="165"/>
        <v>0</v>
      </c>
      <c r="F415" s="410">
        <f t="shared" si="165"/>
        <v>0</v>
      </c>
      <c r="G415" s="412">
        <f t="shared" si="165"/>
        <v>0</v>
      </c>
      <c r="H415" s="412">
        <f t="shared" si="165"/>
        <v>0</v>
      </c>
      <c r="I415" s="412">
        <f t="shared" si="165"/>
        <v>0</v>
      </c>
      <c r="J415" s="412">
        <f t="shared" si="165"/>
        <v>0</v>
      </c>
      <c r="K415" s="412">
        <f t="shared" si="165"/>
        <v>0</v>
      </c>
      <c r="L415" s="412">
        <f t="shared" si="165"/>
        <v>0</v>
      </c>
      <c r="M415" s="410">
        <f t="shared" si="165"/>
        <v>0</v>
      </c>
      <c r="N415" s="345">
        <f t="shared" si="165"/>
        <v>0</v>
      </c>
      <c r="O415" s="438">
        <f t="shared" si="165"/>
        <v>0</v>
      </c>
      <c r="P415" s="552"/>
    </row>
    <row r="416" spans="1:16" s="2" customFormat="1" ht="14.25" customHeight="1">
      <c r="A416" s="577">
        <v>343</v>
      </c>
      <c r="B416" s="578" t="s">
        <v>23</v>
      </c>
      <c r="C416" s="288">
        <f t="shared" ref="C416:O416" si="166">SUM(C417:C418)</f>
        <v>0</v>
      </c>
      <c r="D416" s="288">
        <f t="shared" si="166"/>
        <v>0</v>
      </c>
      <c r="E416" s="182">
        <f t="shared" si="166"/>
        <v>0</v>
      </c>
      <c r="F416" s="181">
        <f t="shared" si="166"/>
        <v>0</v>
      </c>
      <c r="G416" s="183">
        <f t="shared" si="166"/>
        <v>0</v>
      </c>
      <c r="H416" s="183">
        <f t="shared" si="166"/>
        <v>0</v>
      </c>
      <c r="I416" s="183">
        <f t="shared" si="166"/>
        <v>0</v>
      </c>
      <c r="J416" s="183">
        <f t="shared" si="166"/>
        <v>0</v>
      </c>
      <c r="K416" s="183">
        <f t="shared" si="166"/>
        <v>0</v>
      </c>
      <c r="L416" s="183">
        <f t="shared" si="166"/>
        <v>0</v>
      </c>
      <c r="M416" s="181">
        <f t="shared" si="166"/>
        <v>0</v>
      </c>
      <c r="N416" s="288">
        <f t="shared" si="166"/>
        <v>0</v>
      </c>
      <c r="O416" s="180">
        <f t="shared" si="166"/>
        <v>0</v>
      </c>
      <c r="P416" s="552"/>
    </row>
    <row r="417" spans="1:16" s="2" customFormat="1" ht="14.25" customHeight="1">
      <c r="A417" s="582">
        <v>3431</v>
      </c>
      <c r="B417" s="583" t="s">
        <v>86</v>
      </c>
      <c r="C417" s="281">
        <f>SUM(D417:M417)</f>
        <v>0</v>
      </c>
      <c r="D417" s="406"/>
      <c r="E417" s="274"/>
      <c r="F417" s="273"/>
      <c r="G417" s="275"/>
      <c r="H417" s="275"/>
      <c r="I417" s="275"/>
      <c r="J417" s="275"/>
      <c r="K417" s="275"/>
      <c r="L417" s="275"/>
      <c r="M417" s="273"/>
      <c r="N417" s="144"/>
      <c r="O417" s="145"/>
      <c r="P417" s="552"/>
    </row>
    <row r="418" spans="1:16" s="2" customFormat="1" ht="14.25" customHeight="1" thickBot="1">
      <c r="A418" s="665">
        <v>3433</v>
      </c>
      <c r="B418" s="586" t="s">
        <v>87</v>
      </c>
      <c r="C418" s="283">
        <f>SUM(D418:M418)</f>
        <v>0</v>
      </c>
      <c r="D418" s="716"/>
      <c r="E418" s="717"/>
      <c r="F418" s="718"/>
      <c r="G418" s="719"/>
      <c r="H418" s="719"/>
      <c r="I418" s="719"/>
      <c r="J418" s="719"/>
      <c r="K418" s="719"/>
      <c r="L418" s="719"/>
      <c r="M418" s="718"/>
      <c r="N418" s="214"/>
      <c r="O418" s="215"/>
      <c r="P418" s="552"/>
    </row>
    <row r="419" spans="1:16" s="2" customFormat="1" ht="15" customHeight="1" thickBot="1">
      <c r="A419" s="468" t="s">
        <v>100</v>
      </c>
      <c r="B419" s="774" t="s">
        <v>105</v>
      </c>
      <c r="C419" s="775"/>
      <c r="D419" s="775"/>
      <c r="E419" s="775"/>
      <c r="F419" s="775"/>
      <c r="G419" s="775"/>
      <c r="H419" s="775"/>
      <c r="I419" s="775"/>
      <c r="J419" s="775"/>
      <c r="K419" s="775"/>
      <c r="L419" s="775"/>
      <c r="M419" s="775"/>
      <c r="N419" s="775"/>
      <c r="O419" s="776"/>
      <c r="P419" s="552"/>
    </row>
    <row r="420" spans="1:16" s="2" customFormat="1" ht="14.25" customHeight="1" thickBot="1">
      <c r="A420" s="660">
        <v>3</v>
      </c>
      <c r="B420" s="661" t="s">
        <v>11</v>
      </c>
      <c r="C420" s="367">
        <f t="shared" ref="C420:O420" si="167">C421+C429+C460</f>
        <v>439282</v>
      </c>
      <c r="D420" s="367">
        <f t="shared" si="167"/>
        <v>0</v>
      </c>
      <c r="E420" s="415">
        <f t="shared" si="167"/>
        <v>0</v>
      </c>
      <c r="F420" s="414">
        <f t="shared" si="167"/>
        <v>0</v>
      </c>
      <c r="G420" s="416">
        <f t="shared" si="167"/>
        <v>0</v>
      </c>
      <c r="H420" s="416">
        <f t="shared" si="167"/>
        <v>0</v>
      </c>
      <c r="I420" s="416">
        <f t="shared" si="167"/>
        <v>439282</v>
      </c>
      <c r="J420" s="416">
        <f t="shared" si="167"/>
        <v>0</v>
      </c>
      <c r="K420" s="416">
        <f t="shared" si="167"/>
        <v>0</v>
      </c>
      <c r="L420" s="416">
        <f t="shared" si="167"/>
        <v>0</v>
      </c>
      <c r="M420" s="414">
        <f t="shared" si="167"/>
        <v>0</v>
      </c>
      <c r="N420" s="367">
        <f t="shared" si="167"/>
        <v>439282</v>
      </c>
      <c r="O420" s="367">
        <f t="shared" si="167"/>
        <v>439282</v>
      </c>
      <c r="P420" s="552"/>
    </row>
    <row r="421" spans="1:16" s="2" customFormat="1" ht="14.25" customHeight="1" thickBot="1">
      <c r="A421" s="575">
        <v>31</v>
      </c>
      <c r="B421" s="657" t="s">
        <v>7</v>
      </c>
      <c r="C421" s="345">
        <f t="shared" ref="C421:O421" si="168">C422+C424+C426</f>
        <v>0</v>
      </c>
      <c r="D421" s="345">
        <f t="shared" si="168"/>
        <v>0</v>
      </c>
      <c r="E421" s="411">
        <f t="shared" si="168"/>
        <v>0</v>
      </c>
      <c r="F421" s="410">
        <f t="shared" si="168"/>
        <v>0</v>
      </c>
      <c r="G421" s="412">
        <f t="shared" si="168"/>
        <v>0</v>
      </c>
      <c r="H421" s="412">
        <f t="shared" si="168"/>
        <v>0</v>
      </c>
      <c r="I421" s="412">
        <f t="shared" si="168"/>
        <v>0</v>
      </c>
      <c r="J421" s="412">
        <f t="shared" si="168"/>
        <v>0</v>
      </c>
      <c r="K421" s="412">
        <f t="shared" si="168"/>
        <v>0</v>
      </c>
      <c r="L421" s="412">
        <f t="shared" si="168"/>
        <v>0</v>
      </c>
      <c r="M421" s="410">
        <f t="shared" si="168"/>
        <v>0</v>
      </c>
      <c r="N421" s="345">
        <f t="shared" si="168"/>
        <v>0</v>
      </c>
      <c r="O421" s="345">
        <f t="shared" si="168"/>
        <v>0</v>
      </c>
      <c r="P421" s="552"/>
    </row>
    <row r="422" spans="1:16" s="2" customFormat="1" ht="14.25" customHeight="1">
      <c r="A422" s="577">
        <v>311</v>
      </c>
      <c r="B422" s="578" t="s">
        <v>18</v>
      </c>
      <c r="C422" s="288">
        <f t="shared" ref="C422:O422" si="169">SUM(C423:C423)</f>
        <v>0</v>
      </c>
      <c r="D422" s="288">
        <f t="shared" si="169"/>
        <v>0</v>
      </c>
      <c r="E422" s="182">
        <f t="shared" si="169"/>
        <v>0</v>
      </c>
      <c r="F422" s="181">
        <f t="shared" si="169"/>
        <v>0</v>
      </c>
      <c r="G422" s="183">
        <f t="shared" si="169"/>
        <v>0</v>
      </c>
      <c r="H422" s="183">
        <f t="shared" si="169"/>
        <v>0</v>
      </c>
      <c r="I422" s="183">
        <f t="shared" si="169"/>
        <v>0</v>
      </c>
      <c r="J422" s="183">
        <f t="shared" si="169"/>
        <v>0</v>
      </c>
      <c r="K422" s="183">
        <f t="shared" si="169"/>
        <v>0</v>
      </c>
      <c r="L422" s="183">
        <f t="shared" si="169"/>
        <v>0</v>
      </c>
      <c r="M422" s="181">
        <f t="shared" si="169"/>
        <v>0</v>
      </c>
      <c r="N422" s="288">
        <f t="shared" si="169"/>
        <v>0</v>
      </c>
      <c r="O422" s="288">
        <f t="shared" si="169"/>
        <v>0</v>
      </c>
      <c r="P422" s="552"/>
    </row>
    <row r="423" spans="1:16" s="2" customFormat="1" ht="14.25" customHeight="1">
      <c r="A423" s="579">
        <v>3111</v>
      </c>
      <c r="B423" s="580" t="s">
        <v>57</v>
      </c>
      <c r="C423" s="281">
        <f>SUM(D423:M423)</f>
        <v>0</v>
      </c>
      <c r="D423" s="406"/>
      <c r="E423" s="274"/>
      <c r="F423" s="273"/>
      <c r="G423" s="275"/>
      <c r="H423" s="275"/>
      <c r="I423" s="275"/>
      <c r="J423" s="275"/>
      <c r="K423" s="275"/>
      <c r="L423" s="275"/>
      <c r="M423" s="273"/>
      <c r="N423" s="144"/>
      <c r="O423" s="145"/>
      <c r="P423" s="552"/>
    </row>
    <row r="424" spans="1:16" s="2" customFormat="1" ht="14.25" customHeight="1">
      <c r="A424" s="581">
        <v>312</v>
      </c>
      <c r="B424" s="368" t="s">
        <v>6</v>
      </c>
      <c r="C424" s="186">
        <f>C425</f>
        <v>0</v>
      </c>
      <c r="D424" s="289">
        <f t="shared" ref="D424:N424" si="170">D425</f>
        <v>0</v>
      </c>
      <c r="E424" s="376">
        <f t="shared" si="170"/>
        <v>0</v>
      </c>
      <c r="F424" s="375">
        <f t="shared" si="170"/>
        <v>0</v>
      </c>
      <c r="G424" s="377">
        <f t="shared" si="170"/>
        <v>0</v>
      </c>
      <c r="H424" s="377">
        <f t="shared" si="170"/>
        <v>0</v>
      </c>
      <c r="I424" s="377">
        <f t="shared" si="170"/>
        <v>0</v>
      </c>
      <c r="J424" s="377">
        <f t="shared" si="170"/>
        <v>0</v>
      </c>
      <c r="K424" s="377">
        <f t="shared" si="170"/>
        <v>0</v>
      </c>
      <c r="L424" s="377">
        <f t="shared" si="170"/>
        <v>0</v>
      </c>
      <c r="M424" s="408">
        <f t="shared" si="170"/>
        <v>0</v>
      </c>
      <c r="N424" s="186">
        <f t="shared" si="170"/>
        <v>0</v>
      </c>
      <c r="O424" s="429">
        <v>0</v>
      </c>
      <c r="P424" s="552"/>
    </row>
    <row r="425" spans="1:16" s="2" customFormat="1" ht="14.25" customHeight="1">
      <c r="A425" s="582">
        <v>3121</v>
      </c>
      <c r="B425" s="583" t="s">
        <v>6</v>
      </c>
      <c r="C425" s="281">
        <f>SUM(D425:M425)</f>
        <v>0</v>
      </c>
      <c r="D425" s="406"/>
      <c r="E425" s="274"/>
      <c r="F425" s="273"/>
      <c r="G425" s="275"/>
      <c r="H425" s="275"/>
      <c r="I425" s="275"/>
      <c r="J425" s="275"/>
      <c r="K425" s="275"/>
      <c r="L425" s="275"/>
      <c r="M425" s="273"/>
      <c r="N425" s="144"/>
      <c r="O425" s="145"/>
      <c r="P425" s="552"/>
    </row>
    <row r="426" spans="1:16" s="2" customFormat="1" ht="14.25" customHeight="1">
      <c r="A426" s="581">
        <v>313</v>
      </c>
      <c r="B426" s="368" t="s">
        <v>19</v>
      </c>
      <c r="C426" s="186">
        <f t="shared" ref="C426:O426" si="171">SUM(C427:C428)</f>
        <v>0</v>
      </c>
      <c r="D426" s="289">
        <f t="shared" si="171"/>
        <v>0</v>
      </c>
      <c r="E426" s="376">
        <f t="shared" si="171"/>
        <v>0</v>
      </c>
      <c r="F426" s="375">
        <f t="shared" si="171"/>
        <v>0</v>
      </c>
      <c r="G426" s="377">
        <f t="shared" si="171"/>
        <v>0</v>
      </c>
      <c r="H426" s="377">
        <f t="shared" si="171"/>
        <v>0</v>
      </c>
      <c r="I426" s="377">
        <f t="shared" si="171"/>
        <v>0</v>
      </c>
      <c r="J426" s="377">
        <f t="shared" si="171"/>
        <v>0</v>
      </c>
      <c r="K426" s="377">
        <f t="shared" si="171"/>
        <v>0</v>
      </c>
      <c r="L426" s="377">
        <f t="shared" si="171"/>
        <v>0</v>
      </c>
      <c r="M426" s="408">
        <f t="shared" si="171"/>
        <v>0</v>
      </c>
      <c r="N426" s="186">
        <f t="shared" si="171"/>
        <v>0</v>
      </c>
      <c r="O426" s="186">
        <f t="shared" si="171"/>
        <v>0</v>
      </c>
      <c r="P426" s="552"/>
    </row>
    <row r="427" spans="1:16" s="2" customFormat="1" ht="14.25" customHeight="1">
      <c r="A427" s="584">
        <v>3132</v>
      </c>
      <c r="B427" s="583" t="s">
        <v>61</v>
      </c>
      <c r="C427" s="281">
        <f>SUM(D427:M427)</f>
        <v>0</v>
      </c>
      <c r="D427" s="406"/>
      <c r="E427" s="274"/>
      <c r="F427" s="273"/>
      <c r="G427" s="275"/>
      <c r="H427" s="275"/>
      <c r="I427" s="275"/>
      <c r="J427" s="275"/>
      <c r="K427" s="275"/>
      <c r="L427" s="275"/>
      <c r="M427" s="273"/>
      <c r="N427" s="144"/>
      <c r="O427" s="145"/>
      <c r="P427" s="552"/>
    </row>
    <row r="428" spans="1:16" s="2" customFormat="1" ht="14.25" customHeight="1" thickBot="1">
      <c r="A428" s="617">
        <v>3133</v>
      </c>
      <c r="B428" s="610" t="s">
        <v>62</v>
      </c>
      <c r="C428" s="281">
        <f>SUM(D428:M428)</f>
        <v>0</v>
      </c>
      <c r="D428" s="407"/>
      <c r="E428" s="318"/>
      <c r="F428" s="272"/>
      <c r="G428" s="323"/>
      <c r="H428" s="323"/>
      <c r="I428" s="323"/>
      <c r="J428" s="323"/>
      <c r="K428" s="323"/>
      <c r="L428" s="323"/>
      <c r="M428" s="272"/>
      <c r="N428" s="150"/>
      <c r="O428" s="151"/>
      <c r="P428" s="552"/>
    </row>
    <row r="429" spans="1:16" s="2" customFormat="1" ht="14.25" customHeight="1" thickBot="1">
      <c r="A429" s="575">
        <v>32</v>
      </c>
      <c r="B429" s="653" t="s">
        <v>8</v>
      </c>
      <c r="C429" s="345">
        <f t="shared" ref="C429:O429" si="172">C430+C434+C441+C451+C453</f>
        <v>439282</v>
      </c>
      <c r="D429" s="345">
        <f t="shared" si="172"/>
        <v>0</v>
      </c>
      <c r="E429" s="411">
        <f t="shared" si="172"/>
        <v>0</v>
      </c>
      <c r="F429" s="410">
        <f t="shared" si="172"/>
        <v>0</v>
      </c>
      <c r="G429" s="412">
        <f t="shared" si="172"/>
        <v>0</v>
      </c>
      <c r="H429" s="412">
        <f t="shared" si="172"/>
        <v>0</v>
      </c>
      <c r="I429" s="412">
        <f t="shared" si="172"/>
        <v>439282</v>
      </c>
      <c r="J429" s="412">
        <f t="shared" si="172"/>
        <v>0</v>
      </c>
      <c r="K429" s="412">
        <f t="shared" si="172"/>
        <v>0</v>
      </c>
      <c r="L429" s="412">
        <f t="shared" si="172"/>
        <v>0</v>
      </c>
      <c r="M429" s="410">
        <f t="shared" si="172"/>
        <v>0</v>
      </c>
      <c r="N429" s="345">
        <f t="shared" si="172"/>
        <v>439282</v>
      </c>
      <c r="O429" s="345">
        <f t="shared" si="172"/>
        <v>439282</v>
      </c>
      <c r="P429" s="552"/>
    </row>
    <row r="430" spans="1:16" s="2" customFormat="1" ht="14.25" customHeight="1">
      <c r="A430" s="577">
        <v>321</v>
      </c>
      <c r="B430" s="578" t="s">
        <v>20</v>
      </c>
      <c r="C430" s="288">
        <f>SUM(C431:C433)</f>
        <v>3750</v>
      </c>
      <c r="D430" s="288">
        <f t="shared" ref="D430:O430" si="173">SUM(D431:D433)</f>
        <v>0</v>
      </c>
      <c r="E430" s="182">
        <f t="shared" si="173"/>
        <v>0</v>
      </c>
      <c r="F430" s="181">
        <f t="shared" si="173"/>
        <v>0</v>
      </c>
      <c r="G430" s="183">
        <f t="shared" si="173"/>
        <v>0</v>
      </c>
      <c r="H430" s="183">
        <f t="shared" si="173"/>
        <v>0</v>
      </c>
      <c r="I430" s="183">
        <f t="shared" si="173"/>
        <v>3750</v>
      </c>
      <c r="J430" s="183">
        <f t="shared" si="173"/>
        <v>0</v>
      </c>
      <c r="K430" s="183">
        <f t="shared" si="173"/>
        <v>0</v>
      </c>
      <c r="L430" s="183">
        <f t="shared" si="173"/>
        <v>0</v>
      </c>
      <c r="M430" s="181">
        <f t="shared" si="173"/>
        <v>0</v>
      </c>
      <c r="N430" s="288">
        <f t="shared" si="173"/>
        <v>3750</v>
      </c>
      <c r="O430" s="288">
        <f t="shared" si="173"/>
        <v>3750</v>
      </c>
      <c r="P430" s="552"/>
    </row>
    <row r="431" spans="1:16" s="2" customFormat="1" ht="14.25" customHeight="1">
      <c r="A431" s="584">
        <v>3211</v>
      </c>
      <c r="B431" s="583" t="s">
        <v>95</v>
      </c>
      <c r="C431" s="281">
        <f>SUM(D431:M431)</f>
        <v>3500</v>
      </c>
      <c r="D431" s="406"/>
      <c r="E431" s="274"/>
      <c r="F431" s="273"/>
      <c r="G431" s="275"/>
      <c r="H431" s="275"/>
      <c r="I431" s="275">
        <v>3500</v>
      </c>
      <c r="J431" s="275"/>
      <c r="K431" s="275"/>
      <c r="L431" s="275"/>
      <c r="M431" s="273"/>
      <c r="N431" s="144">
        <v>3500</v>
      </c>
      <c r="O431" s="145">
        <v>3500</v>
      </c>
      <c r="P431" s="552"/>
    </row>
    <row r="432" spans="1:16" s="2" customFormat="1" ht="14.25" customHeight="1">
      <c r="A432" s="584">
        <v>3213</v>
      </c>
      <c r="B432" s="583" t="s">
        <v>64</v>
      </c>
      <c r="C432" s="281">
        <f>SUM(D432:M432)</f>
        <v>250</v>
      </c>
      <c r="D432" s="406"/>
      <c r="E432" s="274"/>
      <c r="F432" s="273"/>
      <c r="G432" s="275"/>
      <c r="H432" s="275"/>
      <c r="I432" s="275">
        <v>250</v>
      </c>
      <c r="J432" s="275"/>
      <c r="K432" s="275"/>
      <c r="L432" s="275"/>
      <c r="M432" s="273"/>
      <c r="N432" s="144">
        <v>250</v>
      </c>
      <c r="O432" s="145">
        <v>250</v>
      </c>
      <c r="P432" s="552"/>
    </row>
    <row r="433" spans="1:16" s="2" customFormat="1" ht="14.25" customHeight="1">
      <c r="A433" s="584">
        <v>3214</v>
      </c>
      <c r="B433" s="583" t="s">
        <v>65</v>
      </c>
      <c r="C433" s="281">
        <f>SUM(D433:M433)</f>
        <v>0</v>
      </c>
      <c r="D433" s="406"/>
      <c r="E433" s="274"/>
      <c r="F433" s="273"/>
      <c r="G433" s="275"/>
      <c r="H433" s="275"/>
      <c r="I433" s="275"/>
      <c r="J433" s="275"/>
      <c r="K433" s="275"/>
      <c r="L433" s="275"/>
      <c r="M433" s="273"/>
      <c r="N433" s="144"/>
      <c r="O433" s="145"/>
      <c r="P433" s="552"/>
    </row>
    <row r="434" spans="1:16" s="2" customFormat="1" ht="14.25" customHeight="1">
      <c r="A434" s="587">
        <v>322</v>
      </c>
      <c r="B434" s="588" t="s">
        <v>24</v>
      </c>
      <c r="C434" s="186">
        <f>SUM(C435:C440)</f>
        <v>423681</v>
      </c>
      <c r="D434" s="289">
        <f t="shared" ref="D434:O434" si="174">SUM(D435:D440)</f>
        <v>0</v>
      </c>
      <c r="E434" s="376">
        <f t="shared" si="174"/>
        <v>0</v>
      </c>
      <c r="F434" s="375">
        <f t="shared" si="174"/>
        <v>0</v>
      </c>
      <c r="G434" s="377">
        <f t="shared" si="174"/>
        <v>0</v>
      </c>
      <c r="H434" s="377">
        <f t="shared" si="174"/>
        <v>0</v>
      </c>
      <c r="I434" s="377">
        <f t="shared" si="174"/>
        <v>423681</v>
      </c>
      <c r="J434" s="377">
        <f t="shared" si="174"/>
        <v>0</v>
      </c>
      <c r="K434" s="377">
        <f t="shared" si="174"/>
        <v>0</v>
      </c>
      <c r="L434" s="377">
        <f t="shared" si="174"/>
        <v>0</v>
      </c>
      <c r="M434" s="408">
        <f t="shared" si="174"/>
        <v>0</v>
      </c>
      <c r="N434" s="186">
        <f t="shared" si="174"/>
        <v>423681</v>
      </c>
      <c r="O434" s="186">
        <f t="shared" si="174"/>
        <v>423681</v>
      </c>
      <c r="P434" s="552"/>
    </row>
    <row r="435" spans="1:16" s="2" customFormat="1" ht="14.25" customHeight="1">
      <c r="A435" s="579">
        <v>3221</v>
      </c>
      <c r="B435" s="598" t="s">
        <v>66</v>
      </c>
      <c r="C435" s="281">
        <f t="shared" ref="C435:C440" si="175">SUM(D435:M435)</f>
        <v>5000</v>
      </c>
      <c r="D435" s="406"/>
      <c r="E435" s="274"/>
      <c r="F435" s="273"/>
      <c r="G435" s="275"/>
      <c r="H435" s="275"/>
      <c r="I435" s="275">
        <v>5000</v>
      </c>
      <c r="J435" s="275"/>
      <c r="K435" s="275"/>
      <c r="L435" s="275"/>
      <c r="M435" s="273"/>
      <c r="N435" s="144">
        <v>5000</v>
      </c>
      <c r="O435" s="145">
        <v>5000</v>
      </c>
      <c r="P435" s="552"/>
    </row>
    <row r="436" spans="1:16" s="2" customFormat="1" ht="14.25" customHeight="1">
      <c r="A436" s="579">
        <v>3222</v>
      </c>
      <c r="B436" s="598" t="s">
        <v>67</v>
      </c>
      <c r="C436" s="281">
        <f t="shared" si="175"/>
        <v>409681</v>
      </c>
      <c r="D436" s="406"/>
      <c r="E436" s="274"/>
      <c r="F436" s="273"/>
      <c r="G436" s="275"/>
      <c r="H436" s="275"/>
      <c r="I436" s="275">
        <v>409681</v>
      </c>
      <c r="J436" s="275"/>
      <c r="K436" s="275"/>
      <c r="L436" s="275"/>
      <c r="M436" s="273"/>
      <c r="N436" s="144">
        <v>409681</v>
      </c>
      <c r="O436" s="145">
        <v>409681</v>
      </c>
      <c r="P436" s="552"/>
    </row>
    <row r="437" spans="1:16" s="2" customFormat="1" ht="14.25" customHeight="1" thickBot="1">
      <c r="A437" s="665">
        <v>3223</v>
      </c>
      <c r="B437" s="586" t="s">
        <v>68</v>
      </c>
      <c r="C437" s="283">
        <f t="shared" si="175"/>
        <v>0</v>
      </c>
      <c r="D437" s="716"/>
      <c r="E437" s="717"/>
      <c r="F437" s="718"/>
      <c r="G437" s="719"/>
      <c r="H437" s="719"/>
      <c r="I437" s="719"/>
      <c r="J437" s="719"/>
      <c r="K437" s="719"/>
      <c r="L437" s="719"/>
      <c r="M437" s="718"/>
      <c r="N437" s="214"/>
      <c r="O437" s="215"/>
      <c r="P437" s="552"/>
    </row>
    <row r="438" spans="1:16" s="2" customFormat="1" ht="14.25" customHeight="1">
      <c r="A438" s="579">
        <v>3224</v>
      </c>
      <c r="B438" s="598" t="s">
        <v>69</v>
      </c>
      <c r="C438" s="364">
        <f t="shared" si="175"/>
        <v>4000</v>
      </c>
      <c r="D438" s="406"/>
      <c r="E438" s="274"/>
      <c r="F438" s="273"/>
      <c r="G438" s="275"/>
      <c r="H438" s="275"/>
      <c r="I438" s="275">
        <v>4000</v>
      </c>
      <c r="J438" s="275"/>
      <c r="K438" s="275"/>
      <c r="L438" s="275"/>
      <c r="M438" s="273"/>
      <c r="N438" s="144">
        <v>4000</v>
      </c>
      <c r="O438" s="145">
        <v>4000</v>
      </c>
      <c r="P438" s="552"/>
    </row>
    <row r="439" spans="1:16" s="2" customFormat="1" ht="14.25" customHeight="1">
      <c r="A439" s="579">
        <v>3225</v>
      </c>
      <c r="B439" s="598" t="s">
        <v>70</v>
      </c>
      <c r="C439" s="281">
        <f t="shared" si="175"/>
        <v>5000</v>
      </c>
      <c r="D439" s="406"/>
      <c r="E439" s="274"/>
      <c r="F439" s="273"/>
      <c r="G439" s="275"/>
      <c r="H439" s="275"/>
      <c r="I439" s="275">
        <v>5000</v>
      </c>
      <c r="J439" s="275"/>
      <c r="K439" s="275"/>
      <c r="L439" s="275"/>
      <c r="M439" s="273"/>
      <c r="N439" s="144">
        <v>5000</v>
      </c>
      <c r="O439" s="145">
        <v>5000</v>
      </c>
      <c r="P439" s="552"/>
    </row>
    <row r="440" spans="1:16" s="2" customFormat="1" ht="14.25" customHeight="1">
      <c r="A440" s="579">
        <v>3227</v>
      </c>
      <c r="B440" s="598" t="s">
        <v>71</v>
      </c>
      <c r="C440" s="281">
        <f t="shared" si="175"/>
        <v>0</v>
      </c>
      <c r="D440" s="406"/>
      <c r="E440" s="274"/>
      <c r="F440" s="273"/>
      <c r="G440" s="275"/>
      <c r="H440" s="275"/>
      <c r="I440" s="275"/>
      <c r="J440" s="275"/>
      <c r="K440" s="275"/>
      <c r="L440" s="275"/>
      <c r="M440" s="273"/>
      <c r="N440" s="144"/>
      <c r="O440" s="145"/>
      <c r="P440" s="552"/>
    </row>
    <row r="441" spans="1:16" s="2" customFormat="1" ht="14.25" customHeight="1">
      <c r="A441" s="587">
        <v>323</v>
      </c>
      <c r="B441" s="588" t="s">
        <v>21</v>
      </c>
      <c r="C441" s="186">
        <f>SUM(C442:C450)</f>
        <v>10351</v>
      </c>
      <c r="D441" s="289">
        <f t="shared" ref="D441:O441" si="176">SUM(D442:D450)</f>
        <v>0</v>
      </c>
      <c r="E441" s="376">
        <f t="shared" si="176"/>
        <v>0</v>
      </c>
      <c r="F441" s="375">
        <f t="shared" si="176"/>
        <v>0</v>
      </c>
      <c r="G441" s="377">
        <f t="shared" si="176"/>
        <v>0</v>
      </c>
      <c r="H441" s="377">
        <f t="shared" si="176"/>
        <v>0</v>
      </c>
      <c r="I441" s="377">
        <f t="shared" si="176"/>
        <v>10351</v>
      </c>
      <c r="J441" s="377">
        <f t="shared" si="176"/>
        <v>0</v>
      </c>
      <c r="K441" s="377">
        <f t="shared" si="176"/>
        <v>0</v>
      </c>
      <c r="L441" s="377">
        <f t="shared" si="176"/>
        <v>0</v>
      </c>
      <c r="M441" s="408">
        <f t="shared" si="176"/>
        <v>0</v>
      </c>
      <c r="N441" s="186">
        <f t="shared" si="176"/>
        <v>10351</v>
      </c>
      <c r="O441" s="186">
        <f t="shared" si="176"/>
        <v>10351</v>
      </c>
      <c r="P441" s="552"/>
    </row>
    <row r="442" spans="1:16" s="2" customFormat="1" ht="14.25" customHeight="1">
      <c r="A442" s="582">
        <v>3231</v>
      </c>
      <c r="B442" s="583" t="s">
        <v>72</v>
      </c>
      <c r="C442" s="281">
        <f t="shared" ref="C442:C450" si="177">SUM(D442:M442)</f>
        <v>1000</v>
      </c>
      <c r="D442" s="406"/>
      <c r="E442" s="274"/>
      <c r="F442" s="273"/>
      <c r="G442" s="275"/>
      <c r="H442" s="275"/>
      <c r="I442" s="275">
        <v>1000</v>
      </c>
      <c r="J442" s="275"/>
      <c r="K442" s="275"/>
      <c r="L442" s="275"/>
      <c r="M442" s="273"/>
      <c r="N442" s="144">
        <v>1000</v>
      </c>
      <c r="O442" s="145">
        <v>1000</v>
      </c>
      <c r="P442" s="552"/>
    </row>
    <row r="443" spans="1:16" s="2" customFormat="1" ht="14.25" customHeight="1">
      <c r="A443" s="582">
        <v>3232</v>
      </c>
      <c r="B443" s="583" t="s">
        <v>73</v>
      </c>
      <c r="C443" s="281">
        <f t="shared" si="177"/>
        <v>4000</v>
      </c>
      <c r="D443" s="406"/>
      <c r="E443" s="274"/>
      <c r="F443" s="273"/>
      <c r="G443" s="275"/>
      <c r="H443" s="275"/>
      <c r="I443" s="275">
        <v>4000</v>
      </c>
      <c r="J443" s="275"/>
      <c r="K443" s="275"/>
      <c r="L443" s="275"/>
      <c r="M443" s="273"/>
      <c r="N443" s="144">
        <v>4000</v>
      </c>
      <c r="O443" s="145">
        <v>4000</v>
      </c>
      <c r="P443" s="552"/>
    </row>
    <row r="444" spans="1:16" s="2" customFormat="1" ht="14.25" customHeight="1">
      <c r="A444" s="582">
        <v>3233</v>
      </c>
      <c r="B444" s="583" t="s">
        <v>74</v>
      </c>
      <c r="C444" s="281">
        <f t="shared" si="177"/>
        <v>0</v>
      </c>
      <c r="D444" s="406"/>
      <c r="E444" s="274"/>
      <c r="F444" s="273"/>
      <c r="G444" s="275"/>
      <c r="H444" s="275"/>
      <c r="I444" s="275"/>
      <c r="J444" s="275"/>
      <c r="K444" s="275"/>
      <c r="L444" s="275"/>
      <c r="M444" s="273"/>
      <c r="N444" s="144"/>
      <c r="O444" s="145"/>
      <c r="P444" s="552"/>
    </row>
    <row r="445" spans="1:16" s="2" customFormat="1" ht="14.25" customHeight="1">
      <c r="A445" s="582">
        <v>3234</v>
      </c>
      <c r="B445" s="583" t="s">
        <v>75</v>
      </c>
      <c r="C445" s="281">
        <f t="shared" si="177"/>
        <v>0</v>
      </c>
      <c r="D445" s="406"/>
      <c r="E445" s="274"/>
      <c r="F445" s="273"/>
      <c r="G445" s="275"/>
      <c r="H445" s="275"/>
      <c r="I445" s="275"/>
      <c r="J445" s="275"/>
      <c r="K445" s="275"/>
      <c r="L445" s="275"/>
      <c r="M445" s="273"/>
      <c r="N445" s="144"/>
      <c r="O445" s="145"/>
      <c r="P445" s="552"/>
    </row>
    <row r="446" spans="1:16" s="2" customFormat="1" ht="14.25" customHeight="1">
      <c r="A446" s="582">
        <v>3235</v>
      </c>
      <c r="B446" s="583" t="s">
        <v>76</v>
      </c>
      <c r="C446" s="281">
        <f t="shared" si="177"/>
        <v>0</v>
      </c>
      <c r="D446" s="406"/>
      <c r="E446" s="274"/>
      <c r="F446" s="273"/>
      <c r="G446" s="275"/>
      <c r="H446" s="275"/>
      <c r="I446" s="275"/>
      <c r="J446" s="275"/>
      <c r="K446" s="275"/>
      <c r="L446" s="275"/>
      <c r="M446" s="273"/>
      <c r="N446" s="144"/>
      <c r="O446" s="145"/>
      <c r="P446" s="552"/>
    </row>
    <row r="447" spans="1:16" s="2" customFormat="1" ht="14.25" customHeight="1">
      <c r="A447" s="582">
        <v>3236</v>
      </c>
      <c r="B447" s="583" t="s">
        <v>77</v>
      </c>
      <c r="C447" s="281">
        <f t="shared" si="177"/>
        <v>0</v>
      </c>
      <c r="D447" s="406"/>
      <c r="E447" s="274"/>
      <c r="F447" s="273"/>
      <c r="G447" s="275"/>
      <c r="H447" s="275"/>
      <c r="I447" s="275"/>
      <c r="J447" s="275"/>
      <c r="K447" s="275"/>
      <c r="L447" s="275"/>
      <c r="M447" s="273"/>
      <c r="N447" s="144"/>
      <c r="O447" s="145"/>
      <c r="P447" s="552"/>
    </row>
    <row r="448" spans="1:16" s="2" customFormat="1" ht="14.25" customHeight="1">
      <c r="A448" s="582">
        <v>3237</v>
      </c>
      <c r="B448" s="583" t="s">
        <v>78</v>
      </c>
      <c r="C448" s="123">
        <f t="shared" si="177"/>
        <v>3351</v>
      </c>
      <c r="D448" s="406"/>
      <c r="E448" s="274"/>
      <c r="F448" s="273"/>
      <c r="G448" s="275"/>
      <c r="H448" s="275"/>
      <c r="I448" s="275">
        <v>3351</v>
      </c>
      <c r="J448" s="275"/>
      <c r="K448" s="275"/>
      <c r="L448" s="275"/>
      <c r="M448" s="273"/>
      <c r="N448" s="144">
        <v>3351</v>
      </c>
      <c r="O448" s="145">
        <v>3351</v>
      </c>
      <c r="P448" s="552"/>
    </row>
    <row r="449" spans="1:17" s="2" customFormat="1" ht="14.25" customHeight="1">
      <c r="A449" s="582">
        <v>3238</v>
      </c>
      <c r="B449" s="583" t="s">
        <v>79</v>
      </c>
      <c r="C449" s="123">
        <f t="shared" si="177"/>
        <v>0</v>
      </c>
      <c r="D449" s="406"/>
      <c r="E449" s="274"/>
      <c r="F449" s="273"/>
      <c r="G449" s="275"/>
      <c r="H449" s="275"/>
      <c r="I449" s="275"/>
      <c r="J449" s="275"/>
      <c r="K449" s="275"/>
      <c r="L449" s="275"/>
      <c r="M449" s="273"/>
      <c r="N449" s="144"/>
      <c r="O449" s="145"/>
      <c r="P449" s="552"/>
    </row>
    <row r="450" spans="1:17" s="2" customFormat="1" ht="14.25" customHeight="1">
      <c r="A450" s="582">
        <v>3239</v>
      </c>
      <c r="B450" s="583" t="s">
        <v>80</v>
      </c>
      <c r="C450" s="123">
        <f t="shared" si="177"/>
        <v>2000</v>
      </c>
      <c r="D450" s="406"/>
      <c r="E450" s="274"/>
      <c r="F450" s="273"/>
      <c r="G450" s="275"/>
      <c r="H450" s="275"/>
      <c r="I450" s="275">
        <v>2000</v>
      </c>
      <c r="J450" s="275"/>
      <c r="K450" s="275"/>
      <c r="L450" s="275"/>
      <c r="M450" s="273"/>
      <c r="N450" s="144">
        <v>2000</v>
      </c>
      <c r="O450" s="145">
        <v>2000</v>
      </c>
      <c r="P450" s="552"/>
    </row>
    <row r="451" spans="1:17" s="2" customFormat="1" ht="14.25" customHeight="1">
      <c r="A451" s="581">
        <v>324</v>
      </c>
      <c r="B451" s="599" t="s">
        <v>22</v>
      </c>
      <c r="C451" s="186">
        <f>C452</f>
        <v>0</v>
      </c>
      <c r="D451" s="289">
        <f t="shared" ref="D451:O451" si="178">D452</f>
        <v>0</v>
      </c>
      <c r="E451" s="376">
        <f t="shared" si="178"/>
        <v>0</v>
      </c>
      <c r="F451" s="375">
        <f t="shared" si="178"/>
        <v>0</v>
      </c>
      <c r="G451" s="377">
        <f t="shared" si="178"/>
        <v>0</v>
      </c>
      <c r="H451" s="377">
        <f t="shared" si="178"/>
        <v>0</v>
      </c>
      <c r="I451" s="377">
        <f t="shared" si="178"/>
        <v>0</v>
      </c>
      <c r="J451" s="377">
        <f t="shared" si="178"/>
        <v>0</v>
      </c>
      <c r="K451" s="377">
        <f t="shared" si="178"/>
        <v>0</v>
      </c>
      <c r="L451" s="377">
        <f t="shared" si="178"/>
        <v>0</v>
      </c>
      <c r="M451" s="408">
        <f t="shared" si="178"/>
        <v>0</v>
      </c>
      <c r="N451" s="186">
        <f t="shared" si="178"/>
        <v>0</v>
      </c>
      <c r="O451" s="429">
        <f t="shared" si="178"/>
        <v>0</v>
      </c>
      <c r="P451" s="552"/>
    </row>
    <row r="452" spans="1:17" s="2" customFormat="1" ht="14.25" customHeight="1">
      <c r="A452" s="603">
        <v>3241</v>
      </c>
      <c r="B452" s="589" t="s">
        <v>22</v>
      </c>
      <c r="C452" s="123">
        <f>SUM(D452:M452)</f>
        <v>0</v>
      </c>
      <c r="D452" s="406"/>
      <c r="E452" s="274"/>
      <c r="F452" s="273"/>
      <c r="G452" s="275"/>
      <c r="H452" s="275"/>
      <c r="I452" s="275"/>
      <c r="J452" s="275"/>
      <c r="K452" s="275"/>
      <c r="L452" s="275"/>
      <c r="M452" s="273"/>
      <c r="N452" s="144"/>
      <c r="O452" s="145"/>
      <c r="P452" s="552"/>
    </row>
    <row r="453" spans="1:17" ht="14.25" customHeight="1">
      <c r="A453" s="627">
        <v>329</v>
      </c>
      <c r="B453" s="366" t="s">
        <v>9</v>
      </c>
      <c r="C453" s="694">
        <f t="shared" ref="C453:O453" si="179">SUM(C454:C459)</f>
        <v>1500</v>
      </c>
      <c r="D453" s="346">
        <f t="shared" si="179"/>
        <v>0</v>
      </c>
      <c r="E453" s="533">
        <f t="shared" si="179"/>
        <v>0</v>
      </c>
      <c r="F453" s="531">
        <f t="shared" si="179"/>
        <v>0</v>
      </c>
      <c r="G453" s="535">
        <f t="shared" si="179"/>
        <v>0</v>
      </c>
      <c r="H453" s="535">
        <f t="shared" si="179"/>
        <v>0</v>
      </c>
      <c r="I453" s="535">
        <f t="shared" si="179"/>
        <v>1500</v>
      </c>
      <c r="J453" s="535">
        <f t="shared" si="179"/>
        <v>0</v>
      </c>
      <c r="K453" s="535">
        <f t="shared" si="179"/>
        <v>0</v>
      </c>
      <c r="L453" s="535">
        <f t="shared" si="179"/>
        <v>0</v>
      </c>
      <c r="M453" s="531">
        <f t="shared" si="179"/>
        <v>0</v>
      </c>
      <c r="N453" s="346">
        <f t="shared" si="179"/>
        <v>1500</v>
      </c>
      <c r="O453" s="555">
        <f t="shared" si="179"/>
        <v>1500</v>
      </c>
      <c r="P453" s="7"/>
    </row>
    <row r="454" spans="1:17" ht="14.25" customHeight="1">
      <c r="A454" s="600">
        <v>3291</v>
      </c>
      <c r="B454" s="662" t="s">
        <v>81</v>
      </c>
      <c r="C454" s="89">
        <f t="shared" ref="C454:C459" si="180">SUM(D454:M454)</f>
        <v>0</v>
      </c>
      <c r="D454" s="217"/>
      <c r="E454" s="91"/>
      <c r="F454" s="90"/>
      <c r="G454" s="92"/>
      <c r="H454" s="92"/>
      <c r="I454" s="92"/>
      <c r="J454" s="92"/>
      <c r="K454" s="92"/>
      <c r="L454" s="92"/>
      <c r="M454" s="90"/>
      <c r="N454" s="148"/>
      <c r="O454" s="149"/>
      <c r="P454" s="7"/>
    </row>
    <row r="455" spans="1:17" ht="14.25" customHeight="1">
      <c r="A455" s="600">
        <v>3292</v>
      </c>
      <c r="B455" s="601" t="s">
        <v>82</v>
      </c>
      <c r="C455" s="89">
        <f t="shared" si="180"/>
        <v>0</v>
      </c>
      <c r="D455" s="217"/>
      <c r="E455" s="91"/>
      <c r="F455" s="90"/>
      <c r="G455" s="92"/>
      <c r="H455" s="92"/>
      <c r="I455" s="92"/>
      <c r="J455" s="92"/>
      <c r="K455" s="92"/>
      <c r="L455" s="92"/>
      <c r="M455" s="90"/>
      <c r="N455" s="148"/>
      <c r="O455" s="149"/>
      <c r="P455" s="7"/>
    </row>
    <row r="456" spans="1:17" ht="14.25" customHeight="1">
      <c r="A456" s="600">
        <v>3293</v>
      </c>
      <c r="B456" s="601" t="s">
        <v>83</v>
      </c>
      <c r="C456" s="89">
        <f t="shared" si="180"/>
        <v>0</v>
      </c>
      <c r="D456" s="217"/>
      <c r="E456" s="91"/>
      <c r="F456" s="90"/>
      <c r="G456" s="92"/>
      <c r="H456" s="92"/>
      <c r="I456" s="92"/>
      <c r="J456" s="92"/>
      <c r="K456" s="92"/>
      <c r="L456" s="92"/>
      <c r="M456" s="90"/>
      <c r="N456" s="148"/>
      <c r="O456" s="149"/>
      <c r="P456" s="7"/>
    </row>
    <row r="457" spans="1:17" ht="14.25" customHeight="1">
      <c r="A457" s="600">
        <v>3294</v>
      </c>
      <c r="B457" s="601" t="s">
        <v>84</v>
      </c>
      <c r="C457" s="89">
        <f t="shared" si="180"/>
        <v>0</v>
      </c>
      <c r="D457" s="217"/>
      <c r="E457" s="91"/>
      <c r="F457" s="90"/>
      <c r="G457" s="92"/>
      <c r="H457" s="92"/>
      <c r="I457" s="92"/>
      <c r="J457" s="92"/>
      <c r="K457" s="92"/>
      <c r="L457" s="92"/>
      <c r="M457" s="90"/>
      <c r="N457" s="148"/>
      <c r="O457" s="149"/>
      <c r="P457" s="7"/>
    </row>
    <row r="458" spans="1:17" ht="14.25" customHeight="1">
      <c r="A458" s="584">
        <v>3295</v>
      </c>
      <c r="B458" s="583" t="s">
        <v>85</v>
      </c>
      <c r="C458" s="89">
        <f t="shared" si="180"/>
        <v>500</v>
      </c>
      <c r="D458" s="217"/>
      <c r="E458" s="91"/>
      <c r="F458" s="90"/>
      <c r="G458" s="92"/>
      <c r="H458" s="92"/>
      <c r="I458" s="92">
        <v>500</v>
      </c>
      <c r="J458" s="92"/>
      <c r="K458" s="92"/>
      <c r="L458" s="92"/>
      <c r="M458" s="90"/>
      <c r="N458" s="148">
        <v>500</v>
      </c>
      <c r="O458" s="149">
        <v>500</v>
      </c>
      <c r="P458" s="7"/>
    </row>
    <row r="459" spans="1:17" s="2" customFormat="1" ht="14.25" customHeight="1" thickBot="1">
      <c r="A459" s="592">
        <v>3299</v>
      </c>
      <c r="B459" s="593" t="s">
        <v>9</v>
      </c>
      <c r="C459" s="695">
        <f t="shared" si="180"/>
        <v>1000</v>
      </c>
      <c r="D459" s="413"/>
      <c r="E459" s="347"/>
      <c r="F459" s="348"/>
      <c r="G459" s="349"/>
      <c r="H459" s="349"/>
      <c r="I459" s="349">
        <v>1000</v>
      </c>
      <c r="J459" s="349"/>
      <c r="K459" s="349"/>
      <c r="L459" s="349"/>
      <c r="M459" s="348"/>
      <c r="N459" s="198">
        <v>1000</v>
      </c>
      <c r="O459" s="199">
        <v>1000</v>
      </c>
      <c r="P459" s="552"/>
    </row>
    <row r="460" spans="1:17" ht="14.25" customHeight="1" thickBot="1">
      <c r="A460" s="573">
        <v>34</v>
      </c>
      <c r="B460" s="574" t="s">
        <v>10</v>
      </c>
      <c r="C460" s="696">
        <f>C461</f>
        <v>0</v>
      </c>
      <c r="D460" s="698">
        <f t="shared" ref="D460:O460" si="181">D461</f>
        <v>0</v>
      </c>
      <c r="E460" s="534">
        <f t="shared" si="181"/>
        <v>0</v>
      </c>
      <c r="F460" s="532">
        <f t="shared" si="181"/>
        <v>0</v>
      </c>
      <c r="G460" s="536">
        <f t="shared" si="181"/>
        <v>0</v>
      </c>
      <c r="H460" s="536">
        <f t="shared" si="181"/>
        <v>0</v>
      </c>
      <c r="I460" s="536">
        <f t="shared" si="181"/>
        <v>0</v>
      </c>
      <c r="J460" s="536">
        <f t="shared" si="181"/>
        <v>0</v>
      </c>
      <c r="K460" s="536">
        <f t="shared" si="181"/>
        <v>0</v>
      </c>
      <c r="L460" s="536">
        <f t="shared" si="181"/>
        <v>0</v>
      </c>
      <c r="M460" s="532">
        <f t="shared" si="181"/>
        <v>0</v>
      </c>
      <c r="N460" s="696">
        <f t="shared" si="181"/>
        <v>0</v>
      </c>
      <c r="O460" s="556">
        <f t="shared" si="181"/>
        <v>0</v>
      </c>
      <c r="P460" s="7"/>
    </row>
    <row r="461" spans="1:17" s="2" customFormat="1" ht="14.25" customHeight="1">
      <c r="A461" s="577">
        <v>343</v>
      </c>
      <c r="B461" s="578" t="s">
        <v>23</v>
      </c>
      <c r="C461" s="179">
        <f>SUM(C462:C463)</f>
        <v>0</v>
      </c>
      <c r="D461" s="312">
        <f t="shared" ref="D461:O461" si="182">SUM(D462:D463)</f>
        <v>0</v>
      </c>
      <c r="E461" s="182">
        <f t="shared" si="182"/>
        <v>0</v>
      </c>
      <c r="F461" s="181">
        <f t="shared" si="182"/>
        <v>0</v>
      </c>
      <c r="G461" s="177">
        <f t="shared" si="182"/>
        <v>0</v>
      </c>
      <c r="H461" s="177">
        <f t="shared" si="182"/>
        <v>0</v>
      </c>
      <c r="I461" s="177">
        <f t="shared" si="182"/>
        <v>0</v>
      </c>
      <c r="J461" s="177">
        <f t="shared" si="182"/>
        <v>0</v>
      </c>
      <c r="K461" s="177">
        <f t="shared" si="182"/>
        <v>0</v>
      </c>
      <c r="L461" s="177">
        <f t="shared" si="182"/>
        <v>0</v>
      </c>
      <c r="M461" s="697">
        <f t="shared" si="182"/>
        <v>0</v>
      </c>
      <c r="N461" s="179">
        <f t="shared" si="182"/>
        <v>0</v>
      </c>
      <c r="O461" s="180">
        <f t="shared" si="182"/>
        <v>0</v>
      </c>
      <c r="P461" s="552"/>
    </row>
    <row r="462" spans="1:17" s="2" customFormat="1" ht="14.25" customHeight="1">
      <c r="A462" s="693">
        <v>3431</v>
      </c>
      <c r="B462" s="598" t="s">
        <v>86</v>
      </c>
      <c r="C462" s="123">
        <f>SUM(D462:M462)</f>
        <v>0</v>
      </c>
      <c r="D462" s="373"/>
      <c r="E462" s="131"/>
      <c r="F462" s="130"/>
      <c r="G462" s="132"/>
      <c r="H462" s="132"/>
      <c r="I462" s="132"/>
      <c r="J462" s="132"/>
      <c r="K462" s="132"/>
      <c r="L462" s="132"/>
      <c r="M462" s="130"/>
      <c r="N462" s="373"/>
      <c r="O462" s="691"/>
      <c r="P462" s="552"/>
    </row>
    <row r="463" spans="1:17" ht="14.25" customHeight="1" thickBot="1">
      <c r="A463" s="582">
        <v>3433</v>
      </c>
      <c r="B463" s="583" t="s">
        <v>87</v>
      </c>
      <c r="C463" s="94">
        <f>SUM(D463:M463)</f>
        <v>0</v>
      </c>
      <c r="D463" s="298"/>
      <c r="E463" s="316"/>
      <c r="F463" s="269"/>
      <c r="G463" s="322"/>
      <c r="H463" s="322"/>
      <c r="I463" s="322"/>
      <c r="J463" s="322"/>
      <c r="K463" s="322"/>
      <c r="L463" s="322"/>
      <c r="M463" s="269"/>
      <c r="N463" s="271"/>
      <c r="O463" s="324"/>
      <c r="P463" s="7"/>
    </row>
    <row r="464" spans="1:17" ht="15" customHeight="1" thickBot="1">
      <c r="A464" s="423" t="s">
        <v>100</v>
      </c>
      <c r="B464" s="773" t="s">
        <v>122</v>
      </c>
      <c r="C464" s="765"/>
      <c r="D464" s="765"/>
      <c r="E464" s="765"/>
      <c r="F464" s="765"/>
      <c r="G464" s="765"/>
      <c r="H464" s="765"/>
      <c r="I464" s="765"/>
      <c r="J464" s="765"/>
      <c r="K464" s="765"/>
      <c r="L464" s="765"/>
      <c r="M464" s="765"/>
      <c r="N464" s="765"/>
      <c r="O464" s="766"/>
      <c r="P464" s="515"/>
      <c r="Q464" s="325"/>
    </row>
    <row r="465" spans="1:17" ht="13.5" customHeight="1" thickBot="1">
      <c r="A465" s="677">
        <v>3</v>
      </c>
      <c r="B465" s="731" t="s">
        <v>11</v>
      </c>
      <c r="C465" s="276">
        <f t="shared" ref="C465:O465" si="183">C466+C474</f>
        <v>2500</v>
      </c>
      <c r="D465" s="419">
        <f t="shared" si="183"/>
        <v>0</v>
      </c>
      <c r="E465" s="342">
        <f t="shared" si="183"/>
        <v>0</v>
      </c>
      <c r="F465" s="343">
        <f t="shared" si="183"/>
        <v>0</v>
      </c>
      <c r="G465" s="344">
        <f t="shared" si="183"/>
        <v>0</v>
      </c>
      <c r="H465" s="344">
        <f t="shared" si="183"/>
        <v>0</v>
      </c>
      <c r="I465" s="344">
        <f t="shared" si="183"/>
        <v>2500</v>
      </c>
      <c r="J465" s="344">
        <f t="shared" si="183"/>
        <v>0</v>
      </c>
      <c r="K465" s="344">
        <f t="shared" si="183"/>
        <v>0</v>
      </c>
      <c r="L465" s="344">
        <f t="shared" si="183"/>
        <v>0</v>
      </c>
      <c r="M465" s="420">
        <f t="shared" si="183"/>
        <v>0</v>
      </c>
      <c r="N465" s="276">
        <f t="shared" si="183"/>
        <v>2500</v>
      </c>
      <c r="O465" s="277">
        <f t="shared" si="183"/>
        <v>2500</v>
      </c>
      <c r="P465" s="515"/>
      <c r="Q465" s="325"/>
    </row>
    <row r="466" spans="1:17" ht="13.5" customHeight="1" thickBot="1">
      <c r="A466" s="575">
        <v>31</v>
      </c>
      <c r="B466" s="657" t="s">
        <v>7</v>
      </c>
      <c r="C466" s="113">
        <f t="shared" ref="C466:O466" si="184">C467+C469+C471</f>
        <v>0</v>
      </c>
      <c r="D466" s="231">
        <f t="shared" si="184"/>
        <v>0</v>
      </c>
      <c r="E466" s="153">
        <f t="shared" si="184"/>
        <v>0</v>
      </c>
      <c r="F466" s="152">
        <f t="shared" si="184"/>
        <v>0</v>
      </c>
      <c r="G466" s="155">
        <f t="shared" si="184"/>
        <v>0</v>
      </c>
      <c r="H466" s="155">
        <f t="shared" si="184"/>
        <v>0</v>
      </c>
      <c r="I466" s="155">
        <f t="shared" si="184"/>
        <v>0</v>
      </c>
      <c r="J466" s="155">
        <f t="shared" si="184"/>
        <v>0</v>
      </c>
      <c r="K466" s="155">
        <f t="shared" si="184"/>
        <v>0</v>
      </c>
      <c r="L466" s="155">
        <f t="shared" si="184"/>
        <v>0</v>
      </c>
      <c r="M466" s="393">
        <f t="shared" si="184"/>
        <v>0</v>
      </c>
      <c r="N466" s="113">
        <f t="shared" si="184"/>
        <v>0</v>
      </c>
      <c r="O466" s="114">
        <f t="shared" si="184"/>
        <v>0</v>
      </c>
      <c r="P466" s="515"/>
      <c r="Q466" s="325"/>
    </row>
    <row r="467" spans="1:17" ht="13.5" customHeight="1">
      <c r="A467" s="587">
        <v>311</v>
      </c>
      <c r="B467" s="588" t="s">
        <v>18</v>
      </c>
      <c r="C467" s="224">
        <f t="shared" ref="C467:O467" si="185">SUM(C468:C468)</f>
        <v>0</v>
      </c>
      <c r="D467" s="340">
        <f t="shared" si="185"/>
        <v>0</v>
      </c>
      <c r="E467" s="222">
        <f t="shared" si="185"/>
        <v>0</v>
      </c>
      <c r="F467" s="221">
        <f t="shared" si="185"/>
        <v>0</v>
      </c>
      <c r="G467" s="223">
        <f t="shared" si="185"/>
        <v>0</v>
      </c>
      <c r="H467" s="223">
        <f t="shared" si="185"/>
        <v>0</v>
      </c>
      <c r="I467" s="223">
        <f t="shared" si="185"/>
        <v>0</v>
      </c>
      <c r="J467" s="223">
        <f t="shared" si="185"/>
        <v>0</v>
      </c>
      <c r="K467" s="223">
        <f t="shared" si="185"/>
        <v>0</v>
      </c>
      <c r="L467" s="223">
        <f t="shared" si="185"/>
        <v>0</v>
      </c>
      <c r="M467" s="417">
        <f t="shared" si="185"/>
        <v>0</v>
      </c>
      <c r="N467" s="224">
        <f t="shared" si="185"/>
        <v>0</v>
      </c>
      <c r="O467" s="225">
        <f t="shared" si="185"/>
        <v>0</v>
      </c>
      <c r="P467" s="515"/>
      <c r="Q467" s="325"/>
    </row>
    <row r="468" spans="1:17" ht="13.5" customHeight="1">
      <c r="A468" s="582">
        <v>3111</v>
      </c>
      <c r="B468" s="663" t="s">
        <v>57</v>
      </c>
      <c r="C468" s="281">
        <f>SUM(D468:M468)</f>
        <v>0</v>
      </c>
      <c r="D468" s="298"/>
      <c r="E468" s="316"/>
      <c r="F468" s="269"/>
      <c r="G468" s="322"/>
      <c r="H468" s="322"/>
      <c r="I468" s="322"/>
      <c r="J468" s="322"/>
      <c r="K468" s="322"/>
      <c r="L468" s="322"/>
      <c r="M468" s="269"/>
      <c r="N468" s="271"/>
      <c r="O468" s="324"/>
      <c r="P468" s="515"/>
      <c r="Q468" s="325"/>
    </row>
    <row r="469" spans="1:17" ht="13.5" customHeight="1">
      <c r="A469" s="581">
        <v>312</v>
      </c>
      <c r="B469" s="368" t="s">
        <v>6</v>
      </c>
      <c r="C469" s="137">
        <f>C470</f>
        <v>0</v>
      </c>
      <c r="D469" s="219">
        <f t="shared" ref="D469:O469" si="186">D470</f>
        <v>0</v>
      </c>
      <c r="E469" s="139">
        <f t="shared" si="186"/>
        <v>0</v>
      </c>
      <c r="F469" s="187">
        <f t="shared" si="186"/>
        <v>0</v>
      </c>
      <c r="G469" s="140">
        <f t="shared" si="186"/>
        <v>0</v>
      </c>
      <c r="H469" s="140">
        <f t="shared" si="186"/>
        <v>0</v>
      </c>
      <c r="I469" s="140">
        <f t="shared" si="186"/>
        <v>0</v>
      </c>
      <c r="J469" s="140">
        <f t="shared" si="186"/>
        <v>0</v>
      </c>
      <c r="K469" s="140">
        <f t="shared" si="186"/>
        <v>0</v>
      </c>
      <c r="L469" s="140">
        <f t="shared" si="186"/>
        <v>0</v>
      </c>
      <c r="M469" s="418">
        <f t="shared" si="186"/>
        <v>0</v>
      </c>
      <c r="N469" s="137">
        <f t="shared" si="186"/>
        <v>0</v>
      </c>
      <c r="O469" s="143">
        <f t="shared" si="186"/>
        <v>0</v>
      </c>
      <c r="P469" s="515"/>
      <c r="Q469" s="325"/>
    </row>
    <row r="470" spans="1:17" ht="13.5" customHeight="1">
      <c r="A470" s="582">
        <v>3121</v>
      </c>
      <c r="B470" s="583" t="s">
        <v>6</v>
      </c>
      <c r="C470" s="281">
        <f>SUM(D470:M470)</f>
        <v>0</v>
      </c>
      <c r="D470" s="298"/>
      <c r="E470" s="316"/>
      <c r="F470" s="269"/>
      <c r="G470" s="322"/>
      <c r="H470" s="322"/>
      <c r="I470" s="322"/>
      <c r="J470" s="322"/>
      <c r="K470" s="322"/>
      <c r="L470" s="322"/>
      <c r="M470" s="269"/>
      <c r="N470" s="271"/>
      <c r="O470" s="324"/>
      <c r="P470" s="515"/>
      <c r="Q470" s="325"/>
    </row>
    <row r="471" spans="1:17" ht="13.5" customHeight="1">
      <c r="A471" s="581">
        <v>313</v>
      </c>
      <c r="B471" s="368" t="s">
        <v>19</v>
      </c>
      <c r="C471" s="137">
        <f t="shared" ref="C471:O471" si="187">SUM(C472:C473)</f>
        <v>0</v>
      </c>
      <c r="D471" s="219">
        <f t="shared" si="187"/>
        <v>0</v>
      </c>
      <c r="E471" s="139">
        <f t="shared" si="187"/>
        <v>0</v>
      </c>
      <c r="F471" s="187">
        <f t="shared" si="187"/>
        <v>0</v>
      </c>
      <c r="G471" s="140">
        <f t="shared" si="187"/>
        <v>0</v>
      </c>
      <c r="H471" s="140">
        <f t="shared" si="187"/>
        <v>0</v>
      </c>
      <c r="I471" s="140">
        <f t="shared" si="187"/>
        <v>0</v>
      </c>
      <c r="J471" s="140">
        <f t="shared" si="187"/>
        <v>0</v>
      </c>
      <c r="K471" s="140">
        <f t="shared" si="187"/>
        <v>0</v>
      </c>
      <c r="L471" s="140">
        <f t="shared" si="187"/>
        <v>0</v>
      </c>
      <c r="M471" s="418">
        <f t="shared" si="187"/>
        <v>0</v>
      </c>
      <c r="N471" s="137">
        <f t="shared" si="187"/>
        <v>0</v>
      </c>
      <c r="O471" s="143">
        <f t="shared" si="187"/>
        <v>0</v>
      </c>
      <c r="P471" s="515"/>
      <c r="Q471" s="325"/>
    </row>
    <row r="472" spans="1:17" ht="13.5" customHeight="1">
      <c r="A472" s="584">
        <v>3132</v>
      </c>
      <c r="B472" s="583" t="s">
        <v>61</v>
      </c>
      <c r="C472" s="281">
        <f>SUM(D472:M472)</f>
        <v>0</v>
      </c>
      <c r="D472" s="298"/>
      <c r="E472" s="316"/>
      <c r="F472" s="269"/>
      <c r="G472" s="322"/>
      <c r="H472" s="322"/>
      <c r="I472" s="322"/>
      <c r="J472" s="322"/>
      <c r="K472" s="322"/>
      <c r="L472" s="322"/>
      <c r="M472" s="269"/>
      <c r="N472" s="271"/>
      <c r="O472" s="324"/>
      <c r="P472" s="515"/>
      <c r="Q472" s="325"/>
    </row>
    <row r="473" spans="1:17" ht="13.5" customHeight="1" thickBot="1">
      <c r="A473" s="600">
        <v>3133</v>
      </c>
      <c r="B473" s="601" t="s">
        <v>62</v>
      </c>
      <c r="C473" s="281">
        <f>SUM(D473:M473)</f>
        <v>0</v>
      </c>
      <c r="D473" s="405"/>
      <c r="E473" s="44"/>
      <c r="F473" s="43"/>
      <c r="G473" s="45"/>
      <c r="H473" s="45"/>
      <c r="I473" s="45"/>
      <c r="J473" s="45"/>
      <c r="K473" s="45"/>
      <c r="L473" s="45"/>
      <c r="M473" s="43"/>
      <c r="N473" s="42"/>
      <c r="O473" s="117"/>
      <c r="P473" s="515"/>
      <c r="Q473" s="325"/>
    </row>
    <row r="474" spans="1:17" ht="13.5" customHeight="1" thickBot="1">
      <c r="A474" s="575">
        <v>32</v>
      </c>
      <c r="B474" s="641" t="s">
        <v>8</v>
      </c>
      <c r="C474" s="113">
        <f t="shared" ref="C474:O474" si="188">C475+C479+C485+C490+C492</f>
        <v>2500</v>
      </c>
      <c r="D474" s="231">
        <f t="shared" si="188"/>
        <v>0</v>
      </c>
      <c r="E474" s="153">
        <f t="shared" si="188"/>
        <v>0</v>
      </c>
      <c r="F474" s="152">
        <f t="shared" si="188"/>
        <v>0</v>
      </c>
      <c r="G474" s="155">
        <f t="shared" si="188"/>
        <v>0</v>
      </c>
      <c r="H474" s="155">
        <f t="shared" si="188"/>
        <v>0</v>
      </c>
      <c r="I474" s="155">
        <f t="shared" si="188"/>
        <v>2500</v>
      </c>
      <c r="J474" s="155">
        <f t="shared" si="188"/>
        <v>0</v>
      </c>
      <c r="K474" s="155">
        <f t="shared" si="188"/>
        <v>0</v>
      </c>
      <c r="L474" s="155">
        <f t="shared" si="188"/>
        <v>0</v>
      </c>
      <c r="M474" s="393">
        <f t="shared" si="188"/>
        <v>0</v>
      </c>
      <c r="N474" s="113">
        <f t="shared" si="188"/>
        <v>2500</v>
      </c>
      <c r="O474" s="114">
        <f t="shared" si="188"/>
        <v>2500</v>
      </c>
      <c r="P474" s="515"/>
      <c r="Q474" s="325"/>
    </row>
    <row r="475" spans="1:17" ht="13.5" customHeight="1">
      <c r="A475" s="587">
        <v>321</v>
      </c>
      <c r="B475" s="588" t="s">
        <v>20</v>
      </c>
      <c r="C475" s="224">
        <f t="shared" ref="C475:O475" si="189">SUM(C476:C478)</f>
        <v>0</v>
      </c>
      <c r="D475" s="340">
        <f t="shared" si="189"/>
        <v>0</v>
      </c>
      <c r="E475" s="222">
        <f t="shared" si="189"/>
        <v>0</v>
      </c>
      <c r="F475" s="221">
        <f t="shared" si="189"/>
        <v>0</v>
      </c>
      <c r="G475" s="223">
        <f t="shared" si="189"/>
        <v>0</v>
      </c>
      <c r="H475" s="223">
        <f t="shared" si="189"/>
        <v>0</v>
      </c>
      <c r="I475" s="223">
        <f t="shared" si="189"/>
        <v>0</v>
      </c>
      <c r="J475" s="223">
        <f t="shared" si="189"/>
        <v>0</v>
      </c>
      <c r="K475" s="223">
        <f t="shared" si="189"/>
        <v>0</v>
      </c>
      <c r="L475" s="223">
        <f t="shared" si="189"/>
        <v>0</v>
      </c>
      <c r="M475" s="417">
        <f t="shared" si="189"/>
        <v>0</v>
      </c>
      <c r="N475" s="224">
        <f t="shared" si="189"/>
        <v>0</v>
      </c>
      <c r="O475" s="225">
        <f t="shared" si="189"/>
        <v>0</v>
      </c>
      <c r="P475" s="515"/>
      <c r="Q475" s="325"/>
    </row>
    <row r="476" spans="1:17" ht="13.5" customHeight="1">
      <c r="A476" s="584">
        <v>3211</v>
      </c>
      <c r="B476" s="583" t="s">
        <v>95</v>
      </c>
      <c r="C476" s="281">
        <f>SUM(D476:M476)</f>
        <v>0</v>
      </c>
      <c r="D476" s="298"/>
      <c r="E476" s="316"/>
      <c r="F476" s="269"/>
      <c r="G476" s="322"/>
      <c r="H476" s="322"/>
      <c r="I476" s="322"/>
      <c r="J476" s="322"/>
      <c r="K476" s="322"/>
      <c r="L476" s="322"/>
      <c r="M476" s="269"/>
      <c r="N476" s="271"/>
      <c r="O476" s="324"/>
      <c r="P476" s="515"/>
      <c r="Q476" s="325"/>
    </row>
    <row r="477" spans="1:17" ht="13.5" customHeight="1">
      <c r="A477" s="584">
        <v>3212</v>
      </c>
      <c r="B477" s="589" t="s">
        <v>63</v>
      </c>
      <c r="C477" s="281">
        <f>SUM(D477:M477)</f>
        <v>0</v>
      </c>
      <c r="D477" s="298"/>
      <c r="E477" s="316"/>
      <c r="F477" s="269"/>
      <c r="G477" s="322"/>
      <c r="H477" s="322"/>
      <c r="I477" s="322"/>
      <c r="J477" s="322"/>
      <c r="K477" s="322"/>
      <c r="L477" s="322"/>
      <c r="M477" s="269"/>
      <c r="N477" s="271"/>
      <c r="O477" s="324"/>
      <c r="P477" s="515"/>
      <c r="Q477" s="325"/>
    </row>
    <row r="478" spans="1:17" ht="13.5" customHeight="1">
      <c r="A478" s="584">
        <v>3213</v>
      </c>
      <c r="B478" s="583" t="s">
        <v>64</v>
      </c>
      <c r="C478" s="281">
        <f>SUM(D478:M478)</f>
        <v>0</v>
      </c>
      <c r="D478" s="298"/>
      <c r="E478" s="316"/>
      <c r="F478" s="269"/>
      <c r="G478" s="322"/>
      <c r="H478" s="322"/>
      <c r="I478" s="322"/>
      <c r="J478" s="322"/>
      <c r="K478" s="322"/>
      <c r="L478" s="322"/>
      <c r="M478" s="269"/>
      <c r="N478" s="271"/>
      <c r="O478" s="324"/>
      <c r="P478" s="515"/>
      <c r="Q478" s="325"/>
    </row>
    <row r="479" spans="1:17" ht="13.5" customHeight="1">
      <c r="A479" s="581">
        <v>322</v>
      </c>
      <c r="B479" s="368" t="s">
        <v>24</v>
      </c>
      <c r="C479" s="137">
        <f t="shared" ref="C479:O479" si="190">SUM(C480:C484)</f>
        <v>0</v>
      </c>
      <c r="D479" s="219">
        <f t="shared" si="190"/>
        <v>0</v>
      </c>
      <c r="E479" s="139">
        <f t="shared" si="190"/>
        <v>0</v>
      </c>
      <c r="F479" s="187">
        <f t="shared" si="190"/>
        <v>0</v>
      </c>
      <c r="G479" s="140">
        <f t="shared" si="190"/>
        <v>0</v>
      </c>
      <c r="H479" s="140">
        <f t="shared" si="190"/>
        <v>0</v>
      </c>
      <c r="I479" s="140">
        <f t="shared" si="190"/>
        <v>0</v>
      </c>
      <c r="J479" s="140">
        <f t="shared" si="190"/>
        <v>0</v>
      </c>
      <c r="K479" s="140">
        <f t="shared" si="190"/>
        <v>0</v>
      </c>
      <c r="L479" s="140">
        <f t="shared" si="190"/>
        <v>0</v>
      </c>
      <c r="M479" s="418">
        <f t="shared" si="190"/>
        <v>0</v>
      </c>
      <c r="N479" s="137">
        <f t="shared" si="190"/>
        <v>0</v>
      </c>
      <c r="O479" s="143">
        <f t="shared" si="190"/>
        <v>0</v>
      </c>
      <c r="P479" s="515"/>
      <c r="Q479" s="325"/>
    </row>
    <row r="480" spans="1:17" ht="13.5" customHeight="1">
      <c r="A480" s="582">
        <v>3221</v>
      </c>
      <c r="B480" s="583" t="s">
        <v>66</v>
      </c>
      <c r="C480" s="281">
        <f>SUM(D480:M480)</f>
        <v>0</v>
      </c>
      <c r="D480" s="298"/>
      <c r="E480" s="316"/>
      <c r="F480" s="269"/>
      <c r="G480" s="322"/>
      <c r="H480" s="322"/>
      <c r="I480" s="322"/>
      <c r="J480" s="322"/>
      <c r="K480" s="322"/>
      <c r="L480" s="322"/>
      <c r="M480" s="269"/>
      <c r="N480" s="271"/>
      <c r="O480" s="324"/>
      <c r="P480" s="515"/>
      <c r="Q480" s="325"/>
    </row>
    <row r="481" spans="1:17" ht="13.5" customHeight="1" thickBot="1">
      <c r="A481" s="665">
        <v>3222</v>
      </c>
      <c r="B481" s="586" t="s">
        <v>67</v>
      </c>
      <c r="C481" s="283">
        <f>SUM(D481:M481)</f>
        <v>0</v>
      </c>
      <c r="D481" s="720"/>
      <c r="E481" s="351"/>
      <c r="F481" s="352"/>
      <c r="G481" s="353"/>
      <c r="H481" s="353"/>
      <c r="I481" s="353"/>
      <c r="J481" s="353"/>
      <c r="K481" s="353"/>
      <c r="L481" s="353"/>
      <c r="M481" s="352"/>
      <c r="N481" s="350"/>
      <c r="O481" s="354"/>
      <c r="P481" s="515"/>
      <c r="Q481" s="325"/>
    </row>
    <row r="482" spans="1:17" ht="13.5" customHeight="1">
      <c r="A482" s="579">
        <v>3223</v>
      </c>
      <c r="B482" s="598" t="s">
        <v>68</v>
      </c>
      <c r="C482" s="364">
        <f>SUM(D482:M482)</f>
        <v>0</v>
      </c>
      <c r="D482" s="712"/>
      <c r="E482" s="40"/>
      <c r="F482" s="39"/>
      <c r="G482" s="41"/>
      <c r="H482" s="41"/>
      <c r="I482" s="41"/>
      <c r="J482" s="41"/>
      <c r="K482" s="41"/>
      <c r="L482" s="41"/>
      <c r="M482" s="39"/>
      <c r="N482" s="24"/>
      <c r="O482" s="713"/>
      <c r="P482" s="515"/>
      <c r="Q482" s="325"/>
    </row>
    <row r="483" spans="1:17" ht="13.5" customHeight="1">
      <c r="A483" s="582">
        <v>3224</v>
      </c>
      <c r="B483" s="583" t="s">
        <v>69</v>
      </c>
      <c r="C483" s="281">
        <f>SUM(D483:M483)</f>
        <v>0</v>
      </c>
      <c r="D483" s="298"/>
      <c r="E483" s="316"/>
      <c r="F483" s="269"/>
      <c r="G483" s="322"/>
      <c r="H483" s="322"/>
      <c r="I483" s="322"/>
      <c r="J483" s="322"/>
      <c r="K483" s="322"/>
      <c r="L483" s="322"/>
      <c r="M483" s="269"/>
      <c r="N483" s="271"/>
      <c r="O483" s="324"/>
      <c r="P483" s="515"/>
      <c r="Q483" s="325"/>
    </row>
    <row r="484" spans="1:17" ht="13.5" customHeight="1">
      <c r="A484" s="582">
        <v>3225</v>
      </c>
      <c r="B484" s="583" t="s">
        <v>70</v>
      </c>
      <c r="C484" s="281">
        <f>SUM(D484:M484)</f>
        <v>0</v>
      </c>
      <c r="D484" s="298"/>
      <c r="E484" s="316"/>
      <c r="F484" s="269"/>
      <c r="G484" s="322"/>
      <c r="H484" s="322"/>
      <c r="I484" s="322"/>
      <c r="J484" s="322"/>
      <c r="K484" s="322"/>
      <c r="L484" s="322"/>
      <c r="M484" s="269"/>
      <c r="N484" s="271"/>
      <c r="O484" s="324"/>
      <c r="P484" s="515"/>
      <c r="Q484" s="325"/>
    </row>
    <row r="485" spans="1:17" ht="13.5" customHeight="1">
      <c r="A485" s="581">
        <v>323</v>
      </c>
      <c r="B485" s="368" t="s">
        <v>21</v>
      </c>
      <c r="C485" s="137">
        <f t="shared" ref="C485:O485" si="191">SUM(C486:C489)</f>
        <v>2500</v>
      </c>
      <c r="D485" s="219">
        <f t="shared" si="191"/>
        <v>0</v>
      </c>
      <c r="E485" s="139">
        <f t="shared" si="191"/>
        <v>0</v>
      </c>
      <c r="F485" s="187">
        <f t="shared" si="191"/>
        <v>0</v>
      </c>
      <c r="G485" s="140">
        <f t="shared" si="191"/>
        <v>0</v>
      </c>
      <c r="H485" s="140">
        <f t="shared" si="191"/>
        <v>0</v>
      </c>
      <c r="I485" s="140">
        <f t="shared" si="191"/>
        <v>2500</v>
      </c>
      <c r="J485" s="140">
        <f t="shared" si="191"/>
        <v>0</v>
      </c>
      <c r="K485" s="140">
        <f t="shared" si="191"/>
        <v>0</v>
      </c>
      <c r="L485" s="140">
        <f t="shared" si="191"/>
        <v>0</v>
      </c>
      <c r="M485" s="418">
        <f t="shared" si="191"/>
        <v>0</v>
      </c>
      <c r="N485" s="137">
        <f t="shared" si="191"/>
        <v>2500</v>
      </c>
      <c r="O485" s="143">
        <f t="shared" si="191"/>
        <v>2500</v>
      </c>
      <c r="P485" s="515"/>
      <c r="Q485" s="325"/>
    </row>
    <row r="486" spans="1:17" ht="13.5" customHeight="1">
      <c r="A486" s="582">
        <v>3231</v>
      </c>
      <c r="B486" s="583" t="s">
        <v>72</v>
      </c>
      <c r="C486" s="281">
        <f>SUM(D486:M486)</f>
        <v>2500</v>
      </c>
      <c r="D486" s="298"/>
      <c r="E486" s="316"/>
      <c r="F486" s="269"/>
      <c r="G486" s="322"/>
      <c r="H486" s="322"/>
      <c r="I486" s="322">
        <v>2500</v>
      </c>
      <c r="J486" s="322"/>
      <c r="K486" s="322"/>
      <c r="L486" s="322"/>
      <c r="M486" s="269"/>
      <c r="N486" s="271">
        <v>2500</v>
      </c>
      <c r="O486" s="324">
        <v>2500</v>
      </c>
      <c r="P486" s="515"/>
      <c r="Q486" s="325"/>
    </row>
    <row r="487" spans="1:17" ht="13.5" customHeight="1">
      <c r="A487" s="582">
        <v>3232</v>
      </c>
      <c r="B487" s="583" t="s">
        <v>73</v>
      </c>
      <c r="C487" s="281">
        <f>SUM(D487:M487)</f>
        <v>0</v>
      </c>
      <c r="D487" s="298"/>
      <c r="E487" s="316"/>
      <c r="F487" s="269"/>
      <c r="G487" s="322"/>
      <c r="H487" s="322"/>
      <c r="I487" s="322"/>
      <c r="J487" s="322"/>
      <c r="K487" s="322"/>
      <c r="L487" s="322"/>
      <c r="M487" s="269"/>
      <c r="N487" s="271"/>
      <c r="O487" s="324"/>
      <c r="P487" s="515"/>
      <c r="Q487" s="325"/>
    </row>
    <row r="488" spans="1:17" ht="13.5" customHeight="1">
      <c r="A488" s="582">
        <v>3237</v>
      </c>
      <c r="B488" s="583" t="s">
        <v>78</v>
      </c>
      <c r="C488" s="281">
        <f>SUM(D488:M488)</f>
        <v>0</v>
      </c>
      <c r="D488" s="298"/>
      <c r="E488" s="316"/>
      <c r="F488" s="269"/>
      <c r="G488" s="322"/>
      <c r="H488" s="322"/>
      <c r="I488" s="322"/>
      <c r="J488" s="322"/>
      <c r="K488" s="322"/>
      <c r="L488" s="322"/>
      <c r="M488" s="269"/>
      <c r="N488" s="271"/>
      <c r="O488" s="324"/>
      <c r="P488" s="515"/>
      <c r="Q488" s="325"/>
    </row>
    <row r="489" spans="1:17" ht="13.5" customHeight="1">
      <c r="A489" s="582">
        <v>3239</v>
      </c>
      <c r="B489" s="583" t="s">
        <v>80</v>
      </c>
      <c r="C489" s="281">
        <f>SUM(D489:M489)</f>
        <v>0</v>
      </c>
      <c r="D489" s="298"/>
      <c r="E489" s="316"/>
      <c r="F489" s="269"/>
      <c r="G489" s="322"/>
      <c r="H489" s="322"/>
      <c r="I489" s="322"/>
      <c r="J489" s="322"/>
      <c r="K489" s="322"/>
      <c r="L489" s="322"/>
      <c r="M489" s="269"/>
      <c r="N489" s="271"/>
      <c r="O489" s="324"/>
      <c r="P489" s="515"/>
      <c r="Q489" s="325"/>
    </row>
    <row r="490" spans="1:17" ht="13.5" customHeight="1">
      <c r="A490" s="581">
        <v>324</v>
      </c>
      <c r="B490" s="599" t="s">
        <v>22</v>
      </c>
      <c r="C490" s="137">
        <f>C491</f>
        <v>0</v>
      </c>
      <c r="D490" s="219">
        <f t="shared" ref="D490:O490" si="192">D491</f>
        <v>0</v>
      </c>
      <c r="E490" s="139">
        <f t="shared" si="192"/>
        <v>0</v>
      </c>
      <c r="F490" s="187">
        <f t="shared" si="192"/>
        <v>0</v>
      </c>
      <c r="G490" s="140">
        <f t="shared" si="192"/>
        <v>0</v>
      </c>
      <c r="H490" s="140">
        <f t="shared" si="192"/>
        <v>0</v>
      </c>
      <c r="I490" s="140">
        <f t="shared" si="192"/>
        <v>0</v>
      </c>
      <c r="J490" s="140">
        <f t="shared" si="192"/>
        <v>0</v>
      </c>
      <c r="K490" s="140">
        <f t="shared" si="192"/>
        <v>0</v>
      </c>
      <c r="L490" s="140">
        <f t="shared" si="192"/>
        <v>0</v>
      </c>
      <c r="M490" s="418">
        <f t="shared" si="192"/>
        <v>0</v>
      </c>
      <c r="N490" s="137">
        <f t="shared" si="192"/>
        <v>0</v>
      </c>
      <c r="O490" s="143">
        <f t="shared" si="192"/>
        <v>0</v>
      </c>
      <c r="P490" s="515"/>
      <c r="Q490" s="325"/>
    </row>
    <row r="491" spans="1:17" ht="13.5" customHeight="1">
      <c r="A491" s="582">
        <v>3241</v>
      </c>
      <c r="B491" s="589" t="s">
        <v>22</v>
      </c>
      <c r="C491" s="281">
        <f>SUM(D491:M491)</f>
        <v>0</v>
      </c>
      <c r="D491" s="298"/>
      <c r="E491" s="316"/>
      <c r="F491" s="269"/>
      <c r="G491" s="322"/>
      <c r="H491" s="322"/>
      <c r="I491" s="322"/>
      <c r="J491" s="322"/>
      <c r="K491" s="322"/>
      <c r="L491" s="322"/>
      <c r="M491" s="269"/>
      <c r="N491" s="271"/>
      <c r="O491" s="324"/>
      <c r="P491" s="515"/>
      <c r="Q491" s="325"/>
    </row>
    <row r="492" spans="1:17" ht="13.5" customHeight="1">
      <c r="A492" s="581">
        <v>329</v>
      </c>
      <c r="B492" s="368" t="s">
        <v>9</v>
      </c>
      <c r="C492" s="137">
        <f t="shared" ref="C492:O492" si="193">SUM(C493:C497)</f>
        <v>0</v>
      </c>
      <c r="D492" s="219">
        <f t="shared" si="193"/>
        <v>0</v>
      </c>
      <c r="E492" s="139">
        <f t="shared" si="193"/>
        <v>0</v>
      </c>
      <c r="F492" s="187">
        <f t="shared" si="193"/>
        <v>0</v>
      </c>
      <c r="G492" s="140">
        <f t="shared" si="193"/>
        <v>0</v>
      </c>
      <c r="H492" s="140">
        <f t="shared" si="193"/>
        <v>0</v>
      </c>
      <c r="I492" s="140">
        <f t="shared" si="193"/>
        <v>0</v>
      </c>
      <c r="J492" s="140">
        <f t="shared" si="193"/>
        <v>0</v>
      </c>
      <c r="K492" s="140">
        <f t="shared" si="193"/>
        <v>0</v>
      </c>
      <c r="L492" s="140">
        <f t="shared" si="193"/>
        <v>0</v>
      </c>
      <c r="M492" s="418">
        <f t="shared" si="193"/>
        <v>0</v>
      </c>
      <c r="N492" s="137">
        <f t="shared" si="193"/>
        <v>0</v>
      </c>
      <c r="O492" s="143">
        <f t="shared" si="193"/>
        <v>0</v>
      </c>
      <c r="P492" s="515"/>
      <c r="Q492" s="325"/>
    </row>
    <row r="493" spans="1:17" ht="13.5" customHeight="1">
      <c r="A493" s="584">
        <v>3291</v>
      </c>
      <c r="B493" s="589" t="s">
        <v>81</v>
      </c>
      <c r="C493" s="281">
        <f>SUM(D493:M493)</f>
        <v>0</v>
      </c>
      <c r="D493" s="298"/>
      <c r="E493" s="316"/>
      <c r="F493" s="269"/>
      <c r="G493" s="322"/>
      <c r="H493" s="322"/>
      <c r="I493" s="322"/>
      <c r="J493" s="322"/>
      <c r="K493" s="322"/>
      <c r="L493" s="322"/>
      <c r="M493" s="269"/>
      <c r="N493" s="271"/>
      <c r="O493" s="324"/>
      <c r="P493" s="515"/>
      <c r="Q493" s="325"/>
    </row>
    <row r="494" spans="1:17" ht="13.5" customHeight="1">
      <c r="A494" s="584">
        <v>3292</v>
      </c>
      <c r="B494" s="583" t="s">
        <v>82</v>
      </c>
      <c r="C494" s="281">
        <f>SUM(D494:M494)</f>
        <v>0</v>
      </c>
      <c r="D494" s="298"/>
      <c r="E494" s="316"/>
      <c r="F494" s="269"/>
      <c r="G494" s="322"/>
      <c r="H494" s="322"/>
      <c r="I494" s="322"/>
      <c r="J494" s="322"/>
      <c r="K494" s="322"/>
      <c r="L494" s="322"/>
      <c r="M494" s="269"/>
      <c r="N494" s="271"/>
      <c r="O494" s="324"/>
      <c r="P494" s="515"/>
      <c r="Q494" s="325"/>
    </row>
    <row r="495" spans="1:17" ht="13.5" customHeight="1">
      <c r="A495" s="584">
        <v>3293</v>
      </c>
      <c r="B495" s="583" t="s">
        <v>83</v>
      </c>
      <c r="C495" s="281">
        <f>SUM(D495:M495)</f>
        <v>0</v>
      </c>
      <c r="D495" s="298"/>
      <c r="E495" s="316"/>
      <c r="F495" s="269"/>
      <c r="G495" s="322"/>
      <c r="H495" s="322"/>
      <c r="I495" s="322"/>
      <c r="J495" s="322"/>
      <c r="K495" s="322"/>
      <c r="L495" s="322"/>
      <c r="M495" s="269"/>
      <c r="N495" s="271"/>
      <c r="O495" s="324"/>
      <c r="P495" s="515"/>
      <c r="Q495" s="325"/>
    </row>
    <row r="496" spans="1:17" ht="13.5" customHeight="1">
      <c r="A496" s="584">
        <v>3295</v>
      </c>
      <c r="B496" s="583" t="s">
        <v>85</v>
      </c>
      <c r="C496" s="281">
        <f>SUM(D496:M496)</f>
        <v>0</v>
      </c>
      <c r="D496" s="298"/>
      <c r="E496" s="316"/>
      <c r="F496" s="269"/>
      <c r="G496" s="322"/>
      <c r="H496" s="322"/>
      <c r="I496" s="322"/>
      <c r="J496" s="322"/>
      <c r="K496" s="322"/>
      <c r="L496" s="322"/>
      <c r="M496" s="269"/>
      <c r="N496" s="271"/>
      <c r="O496" s="324"/>
      <c r="P496" s="515"/>
      <c r="Q496" s="325"/>
    </row>
    <row r="497" spans="1:17" ht="13.5" customHeight="1" thickBot="1">
      <c r="A497" s="600">
        <v>3299</v>
      </c>
      <c r="B497" s="601" t="s">
        <v>9</v>
      </c>
      <c r="C497" s="281">
        <f>SUM(D497:M497)</f>
        <v>0</v>
      </c>
      <c r="D497" s="405"/>
      <c r="E497" s="44"/>
      <c r="F497" s="43"/>
      <c r="G497" s="45"/>
      <c r="H497" s="45"/>
      <c r="I497" s="45"/>
      <c r="J497" s="45"/>
      <c r="K497" s="45"/>
      <c r="L497" s="45"/>
      <c r="M497" s="43"/>
      <c r="N497" s="42"/>
      <c r="O497" s="117"/>
      <c r="P497" s="515"/>
      <c r="Q497" s="325"/>
    </row>
    <row r="498" spans="1:17" ht="14.25" customHeight="1" thickBot="1">
      <c r="A498" s="423" t="s">
        <v>100</v>
      </c>
      <c r="B498" s="773" t="s">
        <v>123</v>
      </c>
      <c r="C498" s="765"/>
      <c r="D498" s="765"/>
      <c r="E498" s="765"/>
      <c r="F498" s="765"/>
      <c r="G498" s="765"/>
      <c r="H498" s="765"/>
      <c r="I498" s="765"/>
      <c r="J498" s="765"/>
      <c r="K498" s="765"/>
      <c r="L498" s="765"/>
      <c r="M498" s="765"/>
      <c r="N498" s="765"/>
      <c r="O498" s="766"/>
      <c r="P498" s="515"/>
      <c r="Q498" s="325"/>
    </row>
    <row r="499" spans="1:17" ht="13.5" customHeight="1" thickBot="1">
      <c r="A499" s="575">
        <v>3</v>
      </c>
      <c r="B499" s="641" t="s">
        <v>11</v>
      </c>
      <c r="C499" s="113">
        <f t="shared" ref="C499:O499" si="194">C500+C508+C522</f>
        <v>12200</v>
      </c>
      <c r="D499" s="231">
        <f t="shared" si="194"/>
        <v>0</v>
      </c>
      <c r="E499" s="153">
        <f t="shared" si="194"/>
        <v>0</v>
      </c>
      <c r="F499" s="152">
        <f t="shared" si="194"/>
        <v>0</v>
      </c>
      <c r="G499" s="155">
        <f t="shared" si="194"/>
        <v>0</v>
      </c>
      <c r="H499" s="155">
        <f t="shared" si="194"/>
        <v>0</v>
      </c>
      <c r="I499" s="155">
        <f t="shared" si="194"/>
        <v>0</v>
      </c>
      <c r="J499" s="155">
        <f t="shared" si="194"/>
        <v>12200</v>
      </c>
      <c r="K499" s="155">
        <f t="shared" si="194"/>
        <v>0</v>
      </c>
      <c r="L499" s="155">
        <f t="shared" si="194"/>
        <v>0</v>
      </c>
      <c r="M499" s="393">
        <f t="shared" si="194"/>
        <v>0</v>
      </c>
      <c r="N499" s="113">
        <f t="shared" si="194"/>
        <v>12200</v>
      </c>
      <c r="O499" s="113">
        <f t="shared" si="194"/>
        <v>12200</v>
      </c>
      <c r="P499" s="515"/>
      <c r="Q499" s="325"/>
    </row>
    <row r="500" spans="1:17" ht="13.5" customHeight="1" thickBot="1">
      <c r="A500" s="575">
        <v>31</v>
      </c>
      <c r="B500" s="657" t="s">
        <v>7</v>
      </c>
      <c r="C500" s="113">
        <f t="shared" ref="C500:O500" si="195">C501+C503+C505</f>
        <v>3561</v>
      </c>
      <c r="D500" s="231">
        <f t="shared" si="195"/>
        <v>0</v>
      </c>
      <c r="E500" s="153">
        <f t="shared" si="195"/>
        <v>0</v>
      </c>
      <c r="F500" s="152">
        <f t="shared" si="195"/>
        <v>0</v>
      </c>
      <c r="G500" s="155">
        <f t="shared" si="195"/>
        <v>0</v>
      </c>
      <c r="H500" s="155">
        <f t="shared" si="195"/>
        <v>0</v>
      </c>
      <c r="I500" s="155">
        <f t="shared" si="195"/>
        <v>0</v>
      </c>
      <c r="J500" s="155">
        <f t="shared" si="195"/>
        <v>3561</v>
      </c>
      <c r="K500" s="155">
        <f t="shared" si="195"/>
        <v>0</v>
      </c>
      <c r="L500" s="155">
        <f t="shared" si="195"/>
        <v>0</v>
      </c>
      <c r="M500" s="393">
        <f t="shared" si="195"/>
        <v>0</v>
      </c>
      <c r="N500" s="113">
        <f t="shared" si="195"/>
        <v>3561</v>
      </c>
      <c r="O500" s="113">
        <f t="shared" si="195"/>
        <v>3561</v>
      </c>
      <c r="P500" s="515"/>
      <c r="Q500" s="325"/>
    </row>
    <row r="501" spans="1:17" ht="13.5" customHeight="1">
      <c r="A501" s="587">
        <v>311</v>
      </c>
      <c r="B501" s="588" t="s">
        <v>18</v>
      </c>
      <c r="C501" s="224">
        <f t="shared" ref="C501:O501" si="196">SUM(C502:C502)</f>
        <v>3038</v>
      </c>
      <c r="D501" s="340">
        <f t="shared" si="196"/>
        <v>0</v>
      </c>
      <c r="E501" s="222">
        <f t="shared" si="196"/>
        <v>0</v>
      </c>
      <c r="F501" s="221">
        <f t="shared" si="196"/>
        <v>0</v>
      </c>
      <c r="G501" s="223">
        <f t="shared" si="196"/>
        <v>0</v>
      </c>
      <c r="H501" s="223">
        <f t="shared" si="196"/>
        <v>0</v>
      </c>
      <c r="I501" s="223">
        <f t="shared" si="196"/>
        <v>0</v>
      </c>
      <c r="J501" s="223">
        <f t="shared" si="196"/>
        <v>3038</v>
      </c>
      <c r="K501" s="223">
        <f t="shared" si="196"/>
        <v>0</v>
      </c>
      <c r="L501" s="223">
        <f t="shared" si="196"/>
        <v>0</v>
      </c>
      <c r="M501" s="417">
        <f t="shared" si="196"/>
        <v>0</v>
      </c>
      <c r="N501" s="224">
        <f t="shared" si="196"/>
        <v>3038</v>
      </c>
      <c r="O501" s="224">
        <f t="shared" si="196"/>
        <v>3038</v>
      </c>
      <c r="P501" s="515"/>
      <c r="Q501" s="325"/>
    </row>
    <row r="502" spans="1:17" ht="13.5" customHeight="1">
      <c r="A502" s="582">
        <v>3111</v>
      </c>
      <c r="B502" s="663" t="s">
        <v>57</v>
      </c>
      <c r="C502" s="281">
        <f>SUM(D502:M502)</f>
        <v>3038</v>
      </c>
      <c r="D502" s="298"/>
      <c r="E502" s="316"/>
      <c r="F502" s="269"/>
      <c r="G502" s="322"/>
      <c r="H502" s="322"/>
      <c r="I502" s="322"/>
      <c r="J502" s="322">
        <v>3038</v>
      </c>
      <c r="K502" s="322"/>
      <c r="L502" s="322"/>
      <c r="M502" s="269"/>
      <c r="N502" s="271">
        <v>3038</v>
      </c>
      <c r="O502" s="324">
        <v>3038</v>
      </c>
      <c r="P502" s="515"/>
      <c r="Q502" s="325"/>
    </row>
    <row r="503" spans="1:17" ht="13.5" customHeight="1">
      <c r="A503" s="581">
        <v>312</v>
      </c>
      <c r="B503" s="368" t="s">
        <v>6</v>
      </c>
      <c r="C503" s="137">
        <f>C504</f>
        <v>0</v>
      </c>
      <c r="D503" s="219">
        <f t="shared" ref="D503:O503" si="197">D504</f>
        <v>0</v>
      </c>
      <c r="E503" s="139">
        <f t="shared" si="197"/>
        <v>0</v>
      </c>
      <c r="F503" s="187">
        <f t="shared" si="197"/>
        <v>0</v>
      </c>
      <c r="G503" s="140">
        <f t="shared" si="197"/>
        <v>0</v>
      </c>
      <c r="H503" s="140">
        <f t="shared" si="197"/>
        <v>0</v>
      </c>
      <c r="I503" s="140">
        <f t="shared" si="197"/>
        <v>0</v>
      </c>
      <c r="J503" s="140">
        <f t="shared" si="197"/>
        <v>0</v>
      </c>
      <c r="K503" s="140">
        <f t="shared" si="197"/>
        <v>0</v>
      </c>
      <c r="L503" s="140">
        <f t="shared" si="197"/>
        <v>0</v>
      </c>
      <c r="M503" s="418">
        <f t="shared" si="197"/>
        <v>0</v>
      </c>
      <c r="N503" s="137">
        <f t="shared" si="197"/>
        <v>0</v>
      </c>
      <c r="O503" s="143">
        <f t="shared" si="197"/>
        <v>0</v>
      </c>
      <c r="P503" s="515"/>
      <c r="Q503" s="325"/>
    </row>
    <row r="504" spans="1:17" ht="13.5" customHeight="1">
      <c r="A504" s="582">
        <v>3121</v>
      </c>
      <c r="B504" s="583" t="s">
        <v>6</v>
      </c>
      <c r="C504" s="281">
        <f>SUM(D504:M504)</f>
        <v>0</v>
      </c>
      <c r="D504" s="298"/>
      <c r="E504" s="316"/>
      <c r="F504" s="269"/>
      <c r="G504" s="322"/>
      <c r="H504" s="322"/>
      <c r="I504" s="322"/>
      <c r="J504" s="322"/>
      <c r="K504" s="322"/>
      <c r="L504" s="322"/>
      <c r="M504" s="269"/>
      <c r="N504" s="271"/>
      <c r="O504" s="324"/>
      <c r="P504" s="515"/>
      <c r="Q504" s="325"/>
    </row>
    <row r="505" spans="1:17" ht="13.5" customHeight="1">
      <c r="A505" s="581">
        <v>313</v>
      </c>
      <c r="B505" s="368" t="s">
        <v>19</v>
      </c>
      <c r="C505" s="137">
        <f t="shared" ref="C505:O505" si="198">SUM(C506:C507)</f>
        <v>523</v>
      </c>
      <c r="D505" s="219">
        <f t="shared" si="198"/>
        <v>0</v>
      </c>
      <c r="E505" s="139">
        <f t="shared" si="198"/>
        <v>0</v>
      </c>
      <c r="F505" s="187">
        <f t="shared" si="198"/>
        <v>0</v>
      </c>
      <c r="G505" s="140">
        <f t="shared" si="198"/>
        <v>0</v>
      </c>
      <c r="H505" s="140">
        <f t="shared" si="198"/>
        <v>0</v>
      </c>
      <c r="I505" s="140">
        <f t="shared" si="198"/>
        <v>0</v>
      </c>
      <c r="J505" s="140">
        <f t="shared" si="198"/>
        <v>523</v>
      </c>
      <c r="K505" s="140">
        <f t="shared" si="198"/>
        <v>0</v>
      </c>
      <c r="L505" s="140">
        <f t="shared" si="198"/>
        <v>0</v>
      </c>
      <c r="M505" s="418">
        <f t="shared" si="198"/>
        <v>0</v>
      </c>
      <c r="N505" s="137">
        <f t="shared" si="198"/>
        <v>523</v>
      </c>
      <c r="O505" s="137">
        <f t="shared" si="198"/>
        <v>523</v>
      </c>
      <c r="P505" s="515"/>
      <c r="Q505" s="325"/>
    </row>
    <row r="506" spans="1:17" ht="13.5" customHeight="1">
      <c r="A506" s="584">
        <v>3132</v>
      </c>
      <c r="B506" s="583" t="s">
        <v>61</v>
      </c>
      <c r="C506" s="281">
        <f>SUM(D506:M506)</f>
        <v>471</v>
      </c>
      <c r="D506" s="298"/>
      <c r="E506" s="316"/>
      <c r="F506" s="269"/>
      <c r="G506" s="322"/>
      <c r="H506" s="322"/>
      <c r="I506" s="322"/>
      <c r="J506" s="322">
        <v>471</v>
      </c>
      <c r="K506" s="322"/>
      <c r="L506" s="322"/>
      <c r="M506" s="269"/>
      <c r="N506" s="271">
        <v>471</v>
      </c>
      <c r="O506" s="324">
        <v>471</v>
      </c>
      <c r="P506" s="515"/>
      <c r="Q506" s="325"/>
    </row>
    <row r="507" spans="1:17" ht="13.5" customHeight="1" thickBot="1">
      <c r="A507" s="600">
        <v>3133</v>
      </c>
      <c r="B507" s="601" t="s">
        <v>62</v>
      </c>
      <c r="C507" s="281">
        <f>SUM(D507:M507)</f>
        <v>52</v>
      </c>
      <c r="D507" s="405"/>
      <c r="E507" s="44"/>
      <c r="F507" s="43"/>
      <c r="G507" s="45"/>
      <c r="H507" s="45"/>
      <c r="I507" s="45"/>
      <c r="J507" s="45">
        <v>52</v>
      </c>
      <c r="K507" s="45"/>
      <c r="L507" s="45"/>
      <c r="M507" s="43"/>
      <c r="N507" s="42">
        <v>52</v>
      </c>
      <c r="O507" s="117">
        <v>52</v>
      </c>
      <c r="P507" s="515"/>
      <c r="Q507" s="325"/>
    </row>
    <row r="508" spans="1:17" ht="13.5" customHeight="1" thickBot="1">
      <c r="A508" s="575">
        <v>32</v>
      </c>
      <c r="B508" s="641" t="s">
        <v>8</v>
      </c>
      <c r="C508" s="113">
        <f t="shared" ref="C508:O508" si="199">C509+C511+C514+C518+C520</f>
        <v>8639</v>
      </c>
      <c r="D508" s="231">
        <f t="shared" si="199"/>
        <v>0</v>
      </c>
      <c r="E508" s="153">
        <f t="shared" si="199"/>
        <v>0</v>
      </c>
      <c r="F508" s="152">
        <f t="shared" si="199"/>
        <v>0</v>
      </c>
      <c r="G508" s="155">
        <f t="shared" si="199"/>
        <v>0</v>
      </c>
      <c r="H508" s="155">
        <f t="shared" si="199"/>
        <v>0</v>
      </c>
      <c r="I508" s="155">
        <f t="shared" si="199"/>
        <v>0</v>
      </c>
      <c r="J508" s="155">
        <f t="shared" si="199"/>
        <v>8639</v>
      </c>
      <c r="K508" s="155">
        <f t="shared" si="199"/>
        <v>0</v>
      </c>
      <c r="L508" s="155">
        <f t="shared" si="199"/>
        <v>0</v>
      </c>
      <c r="M508" s="393">
        <f t="shared" si="199"/>
        <v>0</v>
      </c>
      <c r="N508" s="113">
        <f t="shared" si="199"/>
        <v>8639</v>
      </c>
      <c r="O508" s="113">
        <f t="shared" si="199"/>
        <v>8639</v>
      </c>
      <c r="P508" s="515"/>
      <c r="Q508" s="325"/>
    </row>
    <row r="509" spans="1:17" ht="13.5" customHeight="1">
      <c r="A509" s="587">
        <v>321</v>
      </c>
      <c r="B509" s="588" t="s">
        <v>20</v>
      </c>
      <c r="C509" s="224">
        <f t="shared" ref="C509:O509" si="200">SUM(C510:C510)</f>
        <v>0</v>
      </c>
      <c r="D509" s="340">
        <f t="shared" si="200"/>
        <v>0</v>
      </c>
      <c r="E509" s="222">
        <f t="shared" si="200"/>
        <v>0</v>
      </c>
      <c r="F509" s="221">
        <f t="shared" si="200"/>
        <v>0</v>
      </c>
      <c r="G509" s="223">
        <f t="shared" si="200"/>
        <v>0</v>
      </c>
      <c r="H509" s="223">
        <f t="shared" si="200"/>
        <v>0</v>
      </c>
      <c r="I509" s="223">
        <f t="shared" si="200"/>
        <v>0</v>
      </c>
      <c r="J509" s="223">
        <f t="shared" si="200"/>
        <v>0</v>
      </c>
      <c r="K509" s="223">
        <f t="shared" si="200"/>
        <v>0</v>
      </c>
      <c r="L509" s="223">
        <f t="shared" si="200"/>
        <v>0</v>
      </c>
      <c r="M509" s="417">
        <f t="shared" si="200"/>
        <v>0</v>
      </c>
      <c r="N509" s="224">
        <f t="shared" si="200"/>
        <v>0</v>
      </c>
      <c r="O509" s="225">
        <f t="shared" si="200"/>
        <v>0</v>
      </c>
      <c r="P509" s="515"/>
      <c r="Q509" s="325"/>
    </row>
    <row r="510" spans="1:17" ht="13.5" customHeight="1" thickBot="1">
      <c r="A510" s="585">
        <v>3211</v>
      </c>
      <c r="B510" s="586" t="s">
        <v>95</v>
      </c>
      <c r="C510" s="283">
        <f>SUM(D510:M510)</f>
        <v>0</v>
      </c>
      <c r="D510" s="720"/>
      <c r="E510" s="351"/>
      <c r="F510" s="352"/>
      <c r="G510" s="353"/>
      <c r="H510" s="353"/>
      <c r="I510" s="353"/>
      <c r="J510" s="353"/>
      <c r="K510" s="353"/>
      <c r="L510" s="353"/>
      <c r="M510" s="352"/>
      <c r="N510" s="350"/>
      <c r="O510" s="354"/>
      <c r="P510" s="515"/>
      <c r="Q510" s="325"/>
    </row>
    <row r="511" spans="1:17" ht="13.5" customHeight="1">
      <c r="A511" s="587">
        <v>322</v>
      </c>
      <c r="B511" s="588" t="s">
        <v>24</v>
      </c>
      <c r="C511" s="224">
        <f t="shared" ref="C511:O511" si="201">SUM(C512:C513)</f>
        <v>3205</v>
      </c>
      <c r="D511" s="340">
        <f t="shared" si="201"/>
        <v>0</v>
      </c>
      <c r="E511" s="222">
        <f t="shared" si="201"/>
        <v>0</v>
      </c>
      <c r="F511" s="221">
        <f t="shared" si="201"/>
        <v>0</v>
      </c>
      <c r="G511" s="223">
        <f t="shared" si="201"/>
        <v>0</v>
      </c>
      <c r="H511" s="223">
        <f t="shared" si="201"/>
        <v>0</v>
      </c>
      <c r="I511" s="223">
        <f t="shared" si="201"/>
        <v>0</v>
      </c>
      <c r="J511" s="223">
        <f t="shared" si="201"/>
        <v>3205</v>
      </c>
      <c r="K511" s="223">
        <f t="shared" si="201"/>
        <v>0</v>
      </c>
      <c r="L511" s="223">
        <f t="shared" si="201"/>
        <v>0</v>
      </c>
      <c r="M511" s="417">
        <f t="shared" si="201"/>
        <v>0</v>
      </c>
      <c r="N511" s="224">
        <f t="shared" si="201"/>
        <v>3205</v>
      </c>
      <c r="O511" s="224">
        <f t="shared" si="201"/>
        <v>3205</v>
      </c>
      <c r="P511" s="515"/>
      <c r="Q511" s="325"/>
    </row>
    <row r="512" spans="1:17" ht="13.5" customHeight="1">
      <c r="A512" s="582">
        <v>3221</v>
      </c>
      <c r="B512" s="583" t="s">
        <v>66</v>
      </c>
      <c r="C512" s="281">
        <f>SUM(D512:M512)</f>
        <v>0</v>
      </c>
      <c r="D512" s="298"/>
      <c r="E512" s="316"/>
      <c r="F512" s="269"/>
      <c r="G512" s="322"/>
      <c r="H512" s="322"/>
      <c r="I512" s="322"/>
      <c r="J512" s="322"/>
      <c r="K512" s="322"/>
      <c r="L512" s="322"/>
      <c r="M512" s="269"/>
      <c r="N512" s="271"/>
      <c r="O512" s="324"/>
      <c r="P512" s="515"/>
      <c r="Q512" s="325"/>
    </row>
    <row r="513" spans="1:17" ht="13.5" customHeight="1">
      <c r="A513" s="582">
        <v>3222</v>
      </c>
      <c r="B513" s="583" t="s">
        <v>67</v>
      </c>
      <c r="C513" s="281">
        <f>SUM(D513:M513)</f>
        <v>3205</v>
      </c>
      <c r="D513" s="298"/>
      <c r="E513" s="316"/>
      <c r="F513" s="269"/>
      <c r="G513" s="322"/>
      <c r="H513" s="322"/>
      <c r="I513" s="322"/>
      <c r="J513" s="322">
        <v>3205</v>
      </c>
      <c r="K513" s="322"/>
      <c r="L513" s="322"/>
      <c r="M513" s="269"/>
      <c r="N513" s="271">
        <v>3205</v>
      </c>
      <c r="O513" s="324">
        <v>3205</v>
      </c>
      <c r="P513" s="515"/>
      <c r="Q513" s="325"/>
    </row>
    <row r="514" spans="1:17" ht="13.5" customHeight="1">
      <c r="A514" s="581">
        <v>323</v>
      </c>
      <c r="B514" s="368" t="s">
        <v>21</v>
      </c>
      <c r="C514" s="137">
        <f t="shared" ref="C514:O514" si="202">SUM(C515:C517)</f>
        <v>4434</v>
      </c>
      <c r="D514" s="219">
        <f t="shared" si="202"/>
        <v>0</v>
      </c>
      <c r="E514" s="139">
        <f t="shared" si="202"/>
        <v>0</v>
      </c>
      <c r="F514" s="187">
        <f t="shared" si="202"/>
        <v>0</v>
      </c>
      <c r="G514" s="140">
        <f t="shared" si="202"/>
        <v>0</v>
      </c>
      <c r="H514" s="140">
        <f t="shared" si="202"/>
        <v>0</v>
      </c>
      <c r="I514" s="140">
        <f t="shared" si="202"/>
        <v>0</v>
      </c>
      <c r="J514" s="140">
        <f t="shared" si="202"/>
        <v>4434</v>
      </c>
      <c r="K514" s="140">
        <f t="shared" si="202"/>
        <v>0</v>
      </c>
      <c r="L514" s="140">
        <f t="shared" si="202"/>
        <v>0</v>
      </c>
      <c r="M514" s="418">
        <f t="shared" si="202"/>
        <v>0</v>
      </c>
      <c r="N514" s="137">
        <f t="shared" si="202"/>
        <v>4434</v>
      </c>
      <c r="O514" s="137">
        <f t="shared" si="202"/>
        <v>4434</v>
      </c>
      <c r="P514" s="515"/>
      <c r="Q514" s="325"/>
    </row>
    <row r="515" spans="1:17" ht="13.5" customHeight="1">
      <c r="A515" s="582">
        <v>3231</v>
      </c>
      <c r="B515" s="583" t="s">
        <v>72</v>
      </c>
      <c r="C515" s="281">
        <f>SUM(D515:M515)</f>
        <v>0</v>
      </c>
      <c r="D515" s="298"/>
      <c r="E515" s="316"/>
      <c r="F515" s="269"/>
      <c r="G515" s="322"/>
      <c r="H515" s="322"/>
      <c r="I515" s="322"/>
      <c r="J515" s="322"/>
      <c r="K515" s="322"/>
      <c r="L515" s="322"/>
      <c r="M515" s="269"/>
      <c r="N515" s="271"/>
      <c r="O515" s="324"/>
      <c r="P515" s="515"/>
      <c r="Q515" s="325"/>
    </row>
    <row r="516" spans="1:17" ht="13.5" customHeight="1">
      <c r="A516" s="582">
        <v>3237</v>
      </c>
      <c r="B516" s="583" t="s">
        <v>78</v>
      </c>
      <c r="C516" s="281">
        <f>SUM(D516:M516)</f>
        <v>4434</v>
      </c>
      <c r="D516" s="298"/>
      <c r="E516" s="316"/>
      <c r="F516" s="269"/>
      <c r="G516" s="322"/>
      <c r="H516" s="322"/>
      <c r="I516" s="322"/>
      <c r="J516" s="322">
        <v>4434</v>
      </c>
      <c r="K516" s="322"/>
      <c r="L516" s="322"/>
      <c r="M516" s="269"/>
      <c r="N516" s="271">
        <v>4434</v>
      </c>
      <c r="O516" s="324">
        <v>4434</v>
      </c>
      <c r="P516" s="515"/>
      <c r="Q516" s="325"/>
    </row>
    <row r="517" spans="1:17" ht="13.5" customHeight="1">
      <c r="A517" s="582">
        <v>3239</v>
      </c>
      <c r="B517" s="583" t="s">
        <v>80</v>
      </c>
      <c r="C517" s="281">
        <f>SUM(D517:M517)</f>
        <v>0</v>
      </c>
      <c r="D517" s="298"/>
      <c r="E517" s="316"/>
      <c r="F517" s="269"/>
      <c r="G517" s="322"/>
      <c r="H517" s="322"/>
      <c r="I517" s="322"/>
      <c r="J517" s="322"/>
      <c r="K517" s="322"/>
      <c r="L517" s="322"/>
      <c r="M517" s="269"/>
      <c r="N517" s="271"/>
      <c r="O517" s="324"/>
      <c r="P517" s="515"/>
      <c r="Q517" s="325"/>
    </row>
    <row r="518" spans="1:17" ht="13.5" customHeight="1">
      <c r="A518" s="581">
        <v>324</v>
      </c>
      <c r="B518" s="599" t="s">
        <v>22</v>
      </c>
      <c r="C518" s="137">
        <f>C519</f>
        <v>1000</v>
      </c>
      <c r="D518" s="219">
        <f t="shared" ref="D518:O518" si="203">D519</f>
        <v>0</v>
      </c>
      <c r="E518" s="139">
        <f t="shared" si="203"/>
        <v>0</v>
      </c>
      <c r="F518" s="187">
        <f t="shared" si="203"/>
        <v>0</v>
      </c>
      <c r="G518" s="140">
        <f t="shared" si="203"/>
        <v>0</v>
      </c>
      <c r="H518" s="140">
        <f t="shared" si="203"/>
        <v>0</v>
      </c>
      <c r="I518" s="140">
        <f t="shared" si="203"/>
        <v>0</v>
      </c>
      <c r="J518" s="140">
        <f t="shared" si="203"/>
        <v>1000</v>
      </c>
      <c r="K518" s="140">
        <f t="shared" si="203"/>
        <v>0</v>
      </c>
      <c r="L518" s="140">
        <f t="shared" si="203"/>
        <v>0</v>
      </c>
      <c r="M518" s="418">
        <f t="shared" si="203"/>
        <v>0</v>
      </c>
      <c r="N518" s="137">
        <f t="shared" si="203"/>
        <v>1000</v>
      </c>
      <c r="O518" s="143">
        <f t="shared" si="203"/>
        <v>1000</v>
      </c>
      <c r="P518" s="515"/>
      <c r="Q518" s="325"/>
    </row>
    <row r="519" spans="1:17" ht="30.75" customHeight="1">
      <c r="A519" s="582">
        <v>3241</v>
      </c>
      <c r="B519" s="589" t="s">
        <v>22</v>
      </c>
      <c r="C519" s="281">
        <f>SUM(D519:M519)</f>
        <v>1000</v>
      </c>
      <c r="D519" s="298"/>
      <c r="E519" s="316"/>
      <c r="F519" s="269"/>
      <c r="G519" s="322"/>
      <c r="H519" s="322"/>
      <c r="I519" s="322"/>
      <c r="J519" s="322">
        <v>1000</v>
      </c>
      <c r="K519" s="322"/>
      <c r="L519" s="322"/>
      <c r="M519" s="269"/>
      <c r="N519" s="271">
        <v>1000</v>
      </c>
      <c r="O519" s="324">
        <v>1000</v>
      </c>
      <c r="P519" s="515"/>
      <c r="Q519" s="325"/>
    </row>
    <row r="520" spans="1:17" ht="13.5" customHeight="1">
      <c r="A520" s="581">
        <v>329</v>
      </c>
      <c r="B520" s="368" t="s">
        <v>9</v>
      </c>
      <c r="C520" s="137">
        <f t="shared" ref="C520:O520" si="204">SUM(C521:C521)</f>
        <v>0</v>
      </c>
      <c r="D520" s="219">
        <f t="shared" si="204"/>
        <v>0</v>
      </c>
      <c r="E520" s="139">
        <f t="shared" si="204"/>
        <v>0</v>
      </c>
      <c r="F520" s="187">
        <f t="shared" si="204"/>
        <v>0</v>
      </c>
      <c r="G520" s="140">
        <f t="shared" si="204"/>
        <v>0</v>
      </c>
      <c r="H520" s="140">
        <f t="shared" si="204"/>
        <v>0</v>
      </c>
      <c r="I520" s="140">
        <f t="shared" si="204"/>
        <v>0</v>
      </c>
      <c r="J520" s="140">
        <f t="shared" si="204"/>
        <v>0</v>
      </c>
      <c r="K520" s="140">
        <f t="shared" si="204"/>
        <v>0</v>
      </c>
      <c r="L520" s="140">
        <f t="shared" si="204"/>
        <v>0</v>
      </c>
      <c r="M520" s="418">
        <f t="shared" si="204"/>
        <v>0</v>
      </c>
      <c r="N520" s="137">
        <f t="shared" si="204"/>
        <v>0</v>
      </c>
      <c r="O520" s="137">
        <f>SUM(O521:O521)</f>
        <v>0</v>
      </c>
      <c r="P520" s="515"/>
      <c r="Q520" s="325"/>
    </row>
    <row r="521" spans="1:17" ht="13.5" customHeight="1" thickBot="1">
      <c r="A521" s="600">
        <v>3299</v>
      </c>
      <c r="B521" s="601" t="s">
        <v>9</v>
      </c>
      <c r="C521" s="281">
        <f>SUM(D521:M521)</f>
        <v>0</v>
      </c>
      <c r="D521" s="405"/>
      <c r="E521" s="44"/>
      <c r="F521" s="43"/>
      <c r="G521" s="45"/>
      <c r="H521" s="45"/>
      <c r="I521" s="45"/>
      <c r="J521" s="45"/>
      <c r="K521" s="45"/>
      <c r="L521" s="45"/>
      <c r="M521" s="43"/>
      <c r="N521" s="42"/>
      <c r="O521" s="117"/>
      <c r="P521" s="515"/>
      <c r="Q521" s="325"/>
    </row>
    <row r="522" spans="1:17" ht="13.5" customHeight="1" thickBot="1">
      <c r="A522" s="575">
        <v>34</v>
      </c>
      <c r="B522" s="576" t="s">
        <v>10</v>
      </c>
      <c r="C522" s="113">
        <f>C523</f>
        <v>0</v>
      </c>
      <c r="D522" s="231">
        <f t="shared" ref="D522:O522" si="205">D523</f>
        <v>0</v>
      </c>
      <c r="E522" s="153">
        <f t="shared" si="205"/>
        <v>0</v>
      </c>
      <c r="F522" s="152">
        <f t="shared" si="205"/>
        <v>0</v>
      </c>
      <c r="G522" s="155">
        <f t="shared" si="205"/>
        <v>0</v>
      </c>
      <c r="H522" s="155">
        <f t="shared" si="205"/>
        <v>0</v>
      </c>
      <c r="I522" s="155">
        <f t="shared" si="205"/>
        <v>0</v>
      </c>
      <c r="J522" s="155"/>
      <c r="K522" s="155">
        <f t="shared" si="205"/>
        <v>0</v>
      </c>
      <c r="L522" s="155">
        <f t="shared" si="205"/>
        <v>0</v>
      </c>
      <c r="M522" s="393">
        <f t="shared" si="205"/>
        <v>0</v>
      </c>
      <c r="N522" s="113">
        <f t="shared" si="205"/>
        <v>0</v>
      </c>
      <c r="O522" s="113">
        <f t="shared" si="205"/>
        <v>0</v>
      </c>
      <c r="P522" s="515"/>
      <c r="Q522" s="325"/>
    </row>
    <row r="523" spans="1:17" ht="13.5" customHeight="1">
      <c r="A523" s="587">
        <v>343</v>
      </c>
      <c r="B523" s="588" t="s">
        <v>23</v>
      </c>
      <c r="C523" s="224">
        <f t="shared" ref="C523:O523" si="206">SUM(C524:C524)</f>
        <v>0</v>
      </c>
      <c r="D523" s="340">
        <f t="shared" si="206"/>
        <v>0</v>
      </c>
      <c r="E523" s="222">
        <f t="shared" si="206"/>
        <v>0</v>
      </c>
      <c r="F523" s="221">
        <f t="shared" si="206"/>
        <v>0</v>
      </c>
      <c r="G523" s="223">
        <f t="shared" si="206"/>
        <v>0</v>
      </c>
      <c r="H523" s="223">
        <f t="shared" si="206"/>
        <v>0</v>
      </c>
      <c r="I523" s="223">
        <f t="shared" si="206"/>
        <v>0</v>
      </c>
      <c r="J523" s="223">
        <f t="shared" si="206"/>
        <v>0</v>
      </c>
      <c r="K523" s="223">
        <f t="shared" si="206"/>
        <v>0</v>
      </c>
      <c r="L523" s="223">
        <f t="shared" si="206"/>
        <v>0</v>
      </c>
      <c r="M523" s="417">
        <f t="shared" si="206"/>
        <v>0</v>
      </c>
      <c r="N523" s="224">
        <f t="shared" si="206"/>
        <v>0</v>
      </c>
      <c r="O523" s="224">
        <f t="shared" si="206"/>
        <v>0</v>
      </c>
      <c r="P523" s="515"/>
      <c r="Q523" s="325"/>
    </row>
    <row r="524" spans="1:17" ht="13.5" customHeight="1" thickBot="1">
      <c r="A524" s="582">
        <v>3433</v>
      </c>
      <c r="B524" s="583" t="s">
        <v>87</v>
      </c>
      <c r="C524" s="281">
        <f>SUM(D524:M524)</f>
        <v>0</v>
      </c>
      <c r="D524" s="298"/>
      <c r="E524" s="316"/>
      <c r="F524" s="269"/>
      <c r="G524" s="322"/>
      <c r="H524" s="322"/>
      <c r="I524" s="322"/>
      <c r="J524" s="322"/>
      <c r="K524" s="322"/>
      <c r="L524" s="322"/>
      <c r="M524" s="269"/>
      <c r="N524" s="271"/>
      <c r="O524" s="324"/>
      <c r="P524" s="515"/>
      <c r="Q524" s="325"/>
    </row>
    <row r="525" spans="1:17" ht="13.5" customHeight="1" thickBot="1">
      <c r="A525" s="423" t="s">
        <v>100</v>
      </c>
      <c r="B525" s="773" t="s">
        <v>124</v>
      </c>
      <c r="C525" s="765"/>
      <c r="D525" s="765"/>
      <c r="E525" s="765"/>
      <c r="F525" s="765"/>
      <c r="G525" s="765"/>
      <c r="H525" s="765"/>
      <c r="I525" s="765"/>
      <c r="J525" s="765"/>
      <c r="K525" s="765"/>
      <c r="L525" s="765"/>
      <c r="M525" s="765"/>
      <c r="N525" s="765"/>
      <c r="O525" s="766"/>
      <c r="P525" s="515"/>
      <c r="Q525" s="325"/>
    </row>
    <row r="526" spans="1:17" ht="17.25" customHeight="1" thickBot="1">
      <c r="A526" s="575">
        <v>3</v>
      </c>
      <c r="B526" s="641" t="s">
        <v>11</v>
      </c>
      <c r="C526" s="113">
        <f>C527+C532</f>
        <v>11984</v>
      </c>
      <c r="D526" s="231">
        <f t="shared" ref="D526:O526" si="207">D527+D532</f>
        <v>0</v>
      </c>
      <c r="E526" s="153">
        <f t="shared" si="207"/>
        <v>0</v>
      </c>
      <c r="F526" s="152">
        <f t="shared" si="207"/>
        <v>0</v>
      </c>
      <c r="G526" s="155">
        <f t="shared" si="207"/>
        <v>0</v>
      </c>
      <c r="H526" s="155">
        <f t="shared" si="207"/>
        <v>0</v>
      </c>
      <c r="I526" s="155">
        <f t="shared" si="207"/>
        <v>0</v>
      </c>
      <c r="J526" s="155">
        <f t="shared" si="207"/>
        <v>11984</v>
      </c>
      <c r="K526" s="155">
        <f t="shared" si="207"/>
        <v>0</v>
      </c>
      <c r="L526" s="155">
        <f t="shared" si="207"/>
        <v>0</v>
      </c>
      <c r="M526" s="393">
        <f t="shared" si="207"/>
        <v>0</v>
      </c>
      <c r="N526" s="113">
        <f t="shared" si="207"/>
        <v>11984</v>
      </c>
      <c r="O526" s="113">
        <f t="shared" si="207"/>
        <v>11984</v>
      </c>
      <c r="P526" s="515"/>
      <c r="Q526" s="325"/>
    </row>
    <row r="527" spans="1:17" ht="14.25" customHeight="1" thickBot="1">
      <c r="A527" s="575">
        <v>31</v>
      </c>
      <c r="B527" s="641" t="s">
        <v>7</v>
      </c>
      <c r="C527" s="113">
        <f>C528</f>
        <v>0</v>
      </c>
      <c r="D527" s="231">
        <f t="shared" ref="D527:O527" si="208">D528</f>
        <v>0</v>
      </c>
      <c r="E527" s="153">
        <f t="shared" si="208"/>
        <v>0</v>
      </c>
      <c r="F527" s="152">
        <f t="shared" si="208"/>
        <v>0</v>
      </c>
      <c r="G527" s="155">
        <f t="shared" si="208"/>
        <v>0</v>
      </c>
      <c r="H527" s="155">
        <f t="shared" si="208"/>
        <v>0</v>
      </c>
      <c r="I527" s="155">
        <f t="shared" si="208"/>
        <v>0</v>
      </c>
      <c r="J527" s="155">
        <f t="shared" si="208"/>
        <v>0</v>
      </c>
      <c r="K527" s="155">
        <f t="shared" si="208"/>
        <v>0</v>
      </c>
      <c r="L527" s="155">
        <f t="shared" si="208"/>
        <v>0</v>
      </c>
      <c r="M527" s="393">
        <f t="shared" si="208"/>
        <v>0</v>
      </c>
      <c r="N527" s="113">
        <f t="shared" si="208"/>
        <v>0</v>
      </c>
      <c r="O527" s="114">
        <f t="shared" si="208"/>
        <v>0</v>
      </c>
      <c r="P527" s="515"/>
      <c r="Q527" s="325"/>
    </row>
    <row r="528" spans="1:17" ht="15.75" customHeight="1">
      <c r="A528" s="581">
        <v>313</v>
      </c>
      <c r="B528" s="368" t="s">
        <v>19</v>
      </c>
      <c r="C528" s="137">
        <f>SUM(C529:C531)</f>
        <v>0</v>
      </c>
      <c r="D528" s="219">
        <f t="shared" ref="D528:O528" si="209">SUM(D529:D531)</f>
        <v>0</v>
      </c>
      <c r="E528" s="139">
        <f t="shared" si="209"/>
        <v>0</v>
      </c>
      <c r="F528" s="187">
        <f t="shared" si="209"/>
        <v>0</v>
      </c>
      <c r="G528" s="140">
        <f t="shared" si="209"/>
        <v>0</v>
      </c>
      <c r="H528" s="140">
        <f t="shared" si="209"/>
        <v>0</v>
      </c>
      <c r="I528" s="140">
        <f t="shared" si="209"/>
        <v>0</v>
      </c>
      <c r="J528" s="140">
        <f t="shared" si="209"/>
        <v>0</v>
      </c>
      <c r="K528" s="140">
        <f t="shared" si="209"/>
        <v>0</v>
      </c>
      <c r="L528" s="140">
        <f t="shared" si="209"/>
        <v>0</v>
      </c>
      <c r="M528" s="418">
        <f t="shared" si="209"/>
        <v>0</v>
      </c>
      <c r="N528" s="137">
        <f t="shared" si="209"/>
        <v>0</v>
      </c>
      <c r="O528" s="143">
        <f t="shared" si="209"/>
        <v>0</v>
      </c>
      <c r="P528" s="515"/>
      <c r="Q528" s="325"/>
    </row>
    <row r="529" spans="1:17" ht="15" customHeight="1">
      <c r="A529" s="584">
        <v>3131</v>
      </c>
      <c r="B529" s="583" t="s">
        <v>60</v>
      </c>
      <c r="C529" s="281">
        <f>SUM(D529:M529)</f>
        <v>0</v>
      </c>
      <c r="D529" s="298"/>
      <c r="E529" s="316"/>
      <c r="F529" s="269"/>
      <c r="G529" s="322"/>
      <c r="H529" s="322"/>
      <c r="I529" s="322"/>
      <c r="J529" s="322"/>
      <c r="K529" s="322"/>
      <c r="L529" s="322"/>
      <c r="M529" s="269"/>
      <c r="N529" s="271"/>
      <c r="O529" s="324"/>
      <c r="P529" s="515"/>
      <c r="Q529" s="325"/>
    </row>
    <row r="530" spans="1:17" ht="15" customHeight="1">
      <c r="A530" s="584">
        <v>3132</v>
      </c>
      <c r="B530" s="583" t="s">
        <v>61</v>
      </c>
      <c r="C530" s="281">
        <f>SUM(D530:M530)</f>
        <v>0</v>
      </c>
      <c r="D530" s="298"/>
      <c r="E530" s="316"/>
      <c r="F530" s="269"/>
      <c r="G530" s="322"/>
      <c r="H530" s="322"/>
      <c r="I530" s="322"/>
      <c r="J530" s="322"/>
      <c r="K530" s="322"/>
      <c r="L530" s="322"/>
      <c r="M530" s="269"/>
      <c r="N530" s="271"/>
      <c r="O530" s="324"/>
      <c r="P530" s="515"/>
      <c r="Q530" s="325"/>
    </row>
    <row r="531" spans="1:17" ht="15" customHeight="1" thickBot="1">
      <c r="A531" s="600">
        <v>3133</v>
      </c>
      <c r="B531" s="601" t="s">
        <v>62</v>
      </c>
      <c r="C531" s="281">
        <f>SUM(D531:M531)</f>
        <v>0</v>
      </c>
      <c r="D531" s="405"/>
      <c r="E531" s="44"/>
      <c r="F531" s="43"/>
      <c r="G531" s="45"/>
      <c r="H531" s="45"/>
      <c r="I531" s="45"/>
      <c r="J531" s="45"/>
      <c r="K531" s="45"/>
      <c r="L531" s="45"/>
      <c r="M531" s="43"/>
      <c r="N531" s="42"/>
      <c r="O531" s="117"/>
      <c r="P531" s="515"/>
      <c r="Q531" s="325"/>
    </row>
    <row r="532" spans="1:17" ht="15" customHeight="1" thickBot="1">
      <c r="A532" s="575">
        <v>32</v>
      </c>
      <c r="B532" s="641" t="s">
        <v>8</v>
      </c>
      <c r="C532" s="113">
        <f>C533</f>
        <v>11984</v>
      </c>
      <c r="D532" s="231">
        <f t="shared" ref="D532:O532" si="210">D533</f>
        <v>0</v>
      </c>
      <c r="E532" s="153">
        <f t="shared" si="210"/>
        <v>0</v>
      </c>
      <c r="F532" s="152">
        <f t="shared" si="210"/>
        <v>0</v>
      </c>
      <c r="G532" s="155">
        <f t="shared" si="210"/>
        <v>0</v>
      </c>
      <c r="H532" s="155">
        <f t="shared" si="210"/>
        <v>0</v>
      </c>
      <c r="I532" s="155">
        <f t="shared" si="210"/>
        <v>0</v>
      </c>
      <c r="J532" s="155">
        <f t="shared" si="210"/>
        <v>11984</v>
      </c>
      <c r="K532" s="155">
        <f t="shared" si="210"/>
        <v>0</v>
      </c>
      <c r="L532" s="155">
        <f t="shared" si="210"/>
        <v>0</v>
      </c>
      <c r="M532" s="393">
        <f t="shared" si="210"/>
        <v>0</v>
      </c>
      <c r="N532" s="113">
        <f t="shared" si="210"/>
        <v>11984</v>
      </c>
      <c r="O532" s="113">
        <f t="shared" si="210"/>
        <v>11984</v>
      </c>
      <c r="P532" s="515"/>
      <c r="Q532" s="325"/>
    </row>
    <row r="533" spans="1:17" ht="15" customHeight="1">
      <c r="A533" s="581">
        <v>324</v>
      </c>
      <c r="B533" s="664" t="s">
        <v>22</v>
      </c>
      <c r="C533" s="137">
        <f>C534</f>
        <v>11984</v>
      </c>
      <c r="D533" s="219">
        <f t="shared" ref="D533:O533" si="211">D534</f>
        <v>0</v>
      </c>
      <c r="E533" s="139">
        <f t="shared" si="211"/>
        <v>0</v>
      </c>
      <c r="F533" s="187">
        <f t="shared" si="211"/>
        <v>0</v>
      </c>
      <c r="G533" s="140">
        <f t="shared" si="211"/>
        <v>0</v>
      </c>
      <c r="H533" s="140">
        <f t="shared" si="211"/>
        <v>0</v>
      </c>
      <c r="I533" s="140">
        <f t="shared" si="211"/>
        <v>0</v>
      </c>
      <c r="J533" s="140">
        <f t="shared" si="211"/>
        <v>11984</v>
      </c>
      <c r="K533" s="140">
        <f t="shared" si="211"/>
        <v>0</v>
      </c>
      <c r="L533" s="140">
        <f t="shared" si="211"/>
        <v>0</v>
      </c>
      <c r="M533" s="418">
        <f t="shared" si="211"/>
        <v>0</v>
      </c>
      <c r="N533" s="137">
        <f t="shared" si="211"/>
        <v>11984</v>
      </c>
      <c r="O533" s="137">
        <f t="shared" si="211"/>
        <v>11984</v>
      </c>
      <c r="P533" s="515"/>
      <c r="Q533" s="325"/>
    </row>
    <row r="534" spans="1:17" ht="15" customHeight="1" thickBot="1">
      <c r="A534" s="665">
        <v>3241</v>
      </c>
      <c r="B534" s="666" t="s">
        <v>22</v>
      </c>
      <c r="C534" s="283">
        <f>SUM(D534:M534)</f>
        <v>11984</v>
      </c>
      <c r="D534" s="516"/>
      <c r="E534" s="351"/>
      <c r="F534" s="352"/>
      <c r="G534" s="353"/>
      <c r="H534" s="353"/>
      <c r="I534" s="353"/>
      <c r="J534" s="353">
        <v>11984</v>
      </c>
      <c r="K534" s="353"/>
      <c r="L534" s="353"/>
      <c r="M534" s="352"/>
      <c r="N534" s="350">
        <v>11984</v>
      </c>
      <c r="O534" s="354">
        <v>11984</v>
      </c>
      <c r="P534" s="515"/>
      <c r="Q534" s="325"/>
    </row>
    <row r="535" spans="1:17" ht="6.75" customHeight="1" thickBot="1">
      <c r="A535" s="637"/>
      <c r="B535" s="613"/>
      <c r="C535" s="10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5"/>
      <c r="P535" s="515"/>
      <c r="Q535" s="325"/>
    </row>
    <row r="536" spans="1:17" ht="14.25" customHeight="1" thickBot="1">
      <c r="A536" s="423" t="s">
        <v>100</v>
      </c>
      <c r="B536" s="773" t="s">
        <v>125</v>
      </c>
      <c r="C536" s="765"/>
      <c r="D536" s="765"/>
      <c r="E536" s="765"/>
      <c r="F536" s="765"/>
      <c r="G536" s="765"/>
      <c r="H536" s="765"/>
      <c r="I536" s="765"/>
      <c r="J536" s="765"/>
      <c r="K536" s="765"/>
      <c r="L536" s="765"/>
      <c r="M536" s="765"/>
      <c r="N536" s="765"/>
      <c r="O536" s="766"/>
      <c r="P536" s="515"/>
      <c r="Q536" s="325"/>
    </row>
    <row r="537" spans="1:17" ht="15.75" customHeight="1" thickBot="1">
      <c r="A537" s="575">
        <v>3</v>
      </c>
      <c r="B537" s="641" t="s">
        <v>11</v>
      </c>
      <c r="C537" s="113">
        <f>C538+C544</f>
        <v>0</v>
      </c>
      <c r="D537" s="231">
        <f t="shared" ref="D537:O537" si="212">D538+D544</f>
        <v>0</v>
      </c>
      <c r="E537" s="153">
        <f t="shared" si="212"/>
        <v>0</v>
      </c>
      <c r="F537" s="152">
        <f t="shared" si="212"/>
        <v>0</v>
      </c>
      <c r="G537" s="155">
        <f t="shared" si="212"/>
        <v>0</v>
      </c>
      <c r="H537" s="155">
        <f t="shared" si="212"/>
        <v>0</v>
      </c>
      <c r="I537" s="155">
        <f t="shared" si="212"/>
        <v>0</v>
      </c>
      <c r="J537" s="155">
        <f t="shared" si="212"/>
        <v>0</v>
      </c>
      <c r="K537" s="155">
        <f t="shared" si="212"/>
        <v>0</v>
      </c>
      <c r="L537" s="155">
        <f t="shared" si="212"/>
        <v>0</v>
      </c>
      <c r="M537" s="393">
        <f t="shared" si="212"/>
        <v>0</v>
      </c>
      <c r="N537" s="113">
        <f t="shared" si="212"/>
        <v>0</v>
      </c>
      <c r="O537" s="114">
        <f t="shared" si="212"/>
        <v>0</v>
      </c>
      <c r="P537" s="515"/>
      <c r="Q537" s="325"/>
    </row>
    <row r="538" spans="1:17" ht="13.5" customHeight="1" thickBot="1">
      <c r="A538" s="575">
        <v>31</v>
      </c>
      <c r="B538" s="641" t="s">
        <v>7</v>
      </c>
      <c r="C538" s="113">
        <f>C539+C541</f>
        <v>0</v>
      </c>
      <c r="D538" s="231">
        <f t="shared" ref="D538:O538" si="213">D539+D541</f>
        <v>0</v>
      </c>
      <c r="E538" s="153">
        <f t="shared" si="213"/>
        <v>0</v>
      </c>
      <c r="F538" s="152">
        <f t="shared" si="213"/>
        <v>0</v>
      </c>
      <c r="G538" s="155">
        <f t="shared" si="213"/>
        <v>0</v>
      </c>
      <c r="H538" s="155">
        <f t="shared" si="213"/>
        <v>0</v>
      </c>
      <c r="I538" s="155">
        <f t="shared" si="213"/>
        <v>0</v>
      </c>
      <c r="J538" s="155">
        <f t="shared" si="213"/>
        <v>0</v>
      </c>
      <c r="K538" s="155">
        <f t="shared" si="213"/>
        <v>0</v>
      </c>
      <c r="L538" s="155">
        <f t="shared" si="213"/>
        <v>0</v>
      </c>
      <c r="M538" s="393">
        <f t="shared" si="213"/>
        <v>0</v>
      </c>
      <c r="N538" s="113">
        <f t="shared" si="213"/>
        <v>0</v>
      </c>
      <c r="O538" s="114">
        <f t="shared" si="213"/>
        <v>0</v>
      </c>
      <c r="P538" s="515"/>
      <c r="Q538" s="325"/>
    </row>
    <row r="539" spans="1:17" ht="13.5" customHeight="1">
      <c r="A539" s="587">
        <v>311</v>
      </c>
      <c r="B539" s="588" t="s">
        <v>18</v>
      </c>
      <c r="C539" s="224">
        <f t="shared" ref="C539:O539" si="214">SUM(C540:C540)</f>
        <v>0</v>
      </c>
      <c r="D539" s="340">
        <f t="shared" si="214"/>
        <v>0</v>
      </c>
      <c r="E539" s="222">
        <f t="shared" si="214"/>
        <v>0</v>
      </c>
      <c r="F539" s="221">
        <f t="shared" si="214"/>
        <v>0</v>
      </c>
      <c r="G539" s="223">
        <f t="shared" si="214"/>
        <v>0</v>
      </c>
      <c r="H539" s="223">
        <f t="shared" si="214"/>
        <v>0</v>
      </c>
      <c r="I539" s="223">
        <f t="shared" si="214"/>
        <v>0</v>
      </c>
      <c r="J539" s="223">
        <f t="shared" si="214"/>
        <v>0</v>
      </c>
      <c r="K539" s="223">
        <f t="shared" si="214"/>
        <v>0</v>
      </c>
      <c r="L539" s="223">
        <f t="shared" si="214"/>
        <v>0</v>
      </c>
      <c r="M539" s="417">
        <f t="shared" si="214"/>
        <v>0</v>
      </c>
      <c r="N539" s="224">
        <f t="shared" si="214"/>
        <v>0</v>
      </c>
      <c r="O539" s="225">
        <f t="shared" si="214"/>
        <v>0</v>
      </c>
      <c r="P539" s="515"/>
      <c r="Q539" s="325"/>
    </row>
    <row r="540" spans="1:17" ht="13.5" customHeight="1">
      <c r="A540" s="582">
        <v>3111</v>
      </c>
      <c r="B540" s="663" t="s">
        <v>57</v>
      </c>
      <c r="C540" s="281">
        <f>SUM(D540:M540)</f>
        <v>0</v>
      </c>
      <c r="D540" s="298"/>
      <c r="E540" s="316"/>
      <c r="F540" s="269"/>
      <c r="G540" s="322"/>
      <c r="H540" s="322"/>
      <c r="I540" s="322"/>
      <c r="J540" s="322"/>
      <c r="K540" s="322"/>
      <c r="L540" s="322"/>
      <c r="M540" s="269"/>
      <c r="N540" s="271"/>
      <c r="O540" s="324"/>
      <c r="P540" s="515"/>
      <c r="Q540" s="325"/>
    </row>
    <row r="541" spans="1:17" ht="13.5" customHeight="1">
      <c r="A541" s="581">
        <v>313</v>
      </c>
      <c r="B541" s="368" t="s">
        <v>19</v>
      </c>
      <c r="C541" s="137">
        <f t="shared" ref="C541:O541" si="215">SUM(C542:C543)</f>
        <v>0</v>
      </c>
      <c r="D541" s="219">
        <f t="shared" si="215"/>
        <v>0</v>
      </c>
      <c r="E541" s="139">
        <f t="shared" si="215"/>
        <v>0</v>
      </c>
      <c r="F541" s="187">
        <f t="shared" si="215"/>
        <v>0</v>
      </c>
      <c r="G541" s="140">
        <f t="shared" si="215"/>
        <v>0</v>
      </c>
      <c r="H541" s="140">
        <f t="shared" si="215"/>
        <v>0</v>
      </c>
      <c r="I541" s="140">
        <f t="shared" si="215"/>
        <v>0</v>
      </c>
      <c r="J541" s="140">
        <f t="shared" si="215"/>
        <v>0</v>
      </c>
      <c r="K541" s="140">
        <f t="shared" si="215"/>
        <v>0</v>
      </c>
      <c r="L541" s="140">
        <f t="shared" si="215"/>
        <v>0</v>
      </c>
      <c r="M541" s="418">
        <f t="shared" si="215"/>
        <v>0</v>
      </c>
      <c r="N541" s="137">
        <f t="shared" si="215"/>
        <v>0</v>
      </c>
      <c r="O541" s="143">
        <f t="shared" si="215"/>
        <v>0</v>
      </c>
      <c r="P541" s="515"/>
      <c r="Q541" s="325"/>
    </row>
    <row r="542" spans="1:17" ht="13.5" customHeight="1">
      <c r="A542" s="584">
        <v>3132</v>
      </c>
      <c r="B542" s="583" t="s">
        <v>61</v>
      </c>
      <c r="C542" s="281">
        <f>SUM(D542:M542)</f>
        <v>0</v>
      </c>
      <c r="D542" s="298"/>
      <c r="E542" s="316"/>
      <c r="F542" s="269"/>
      <c r="G542" s="322"/>
      <c r="H542" s="322"/>
      <c r="I542" s="322"/>
      <c r="J542" s="322"/>
      <c r="K542" s="322"/>
      <c r="L542" s="322"/>
      <c r="M542" s="269"/>
      <c r="N542" s="271"/>
      <c r="O542" s="324"/>
      <c r="P542" s="515"/>
      <c r="Q542" s="325"/>
    </row>
    <row r="543" spans="1:17" ht="13.5" customHeight="1" thickBot="1">
      <c r="A543" s="600">
        <v>3133</v>
      </c>
      <c r="B543" s="601" t="s">
        <v>62</v>
      </c>
      <c r="C543" s="281">
        <f>SUM(D543:M543)</f>
        <v>0</v>
      </c>
      <c r="D543" s="405"/>
      <c r="E543" s="44"/>
      <c r="F543" s="43"/>
      <c r="G543" s="45"/>
      <c r="H543" s="45"/>
      <c r="I543" s="45"/>
      <c r="J543" s="45"/>
      <c r="K543" s="45"/>
      <c r="L543" s="45"/>
      <c r="M543" s="43"/>
      <c r="N543" s="42"/>
      <c r="O543" s="117"/>
      <c r="P543" s="515"/>
      <c r="Q543" s="325"/>
    </row>
    <row r="544" spans="1:17" ht="13.5" customHeight="1" thickBot="1">
      <c r="A544" s="575">
        <v>32</v>
      </c>
      <c r="B544" s="641" t="s">
        <v>8</v>
      </c>
      <c r="C544" s="113">
        <f>C545+C547+C549+C551</f>
        <v>0</v>
      </c>
      <c r="D544" s="231">
        <f t="shared" ref="D544:O544" si="216">D545+D547+D549+D551</f>
        <v>0</v>
      </c>
      <c r="E544" s="153">
        <f t="shared" si="216"/>
        <v>0</v>
      </c>
      <c r="F544" s="152">
        <f t="shared" si="216"/>
        <v>0</v>
      </c>
      <c r="G544" s="155">
        <f t="shared" si="216"/>
        <v>0</v>
      </c>
      <c r="H544" s="155">
        <f t="shared" si="216"/>
        <v>0</v>
      </c>
      <c r="I544" s="155">
        <f t="shared" si="216"/>
        <v>0</v>
      </c>
      <c r="J544" s="155">
        <f t="shared" si="216"/>
        <v>0</v>
      </c>
      <c r="K544" s="155">
        <f t="shared" si="216"/>
        <v>0</v>
      </c>
      <c r="L544" s="155">
        <f t="shared" si="216"/>
        <v>0</v>
      </c>
      <c r="M544" s="393">
        <f t="shared" si="216"/>
        <v>0</v>
      </c>
      <c r="N544" s="113">
        <f t="shared" si="216"/>
        <v>0</v>
      </c>
      <c r="O544" s="114">
        <f t="shared" si="216"/>
        <v>0</v>
      </c>
      <c r="P544" s="515"/>
      <c r="Q544" s="325"/>
    </row>
    <row r="545" spans="1:17" ht="13.5" customHeight="1">
      <c r="A545" s="587">
        <v>321</v>
      </c>
      <c r="B545" s="588" t="s">
        <v>20</v>
      </c>
      <c r="C545" s="224">
        <f t="shared" ref="C545:O545" si="217">SUM(C546:C546)</f>
        <v>0</v>
      </c>
      <c r="D545" s="340">
        <f t="shared" si="217"/>
        <v>0</v>
      </c>
      <c r="E545" s="222">
        <f t="shared" si="217"/>
        <v>0</v>
      </c>
      <c r="F545" s="221">
        <f t="shared" si="217"/>
        <v>0</v>
      </c>
      <c r="G545" s="223">
        <f t="shared" si="217"/>
        <v>0</v>
      </c>
      <c r="H545" s="223">
        <f t="shared" si="217"/>
        <v>0</v>
      </c>
      <c r="I545" s="223">
        <f t="shared" si="217"/>
        <v>0</v>
      </c>
      <c r="J545" s="223">
        <f t="shared" si="217"/>
        <v>0</v>
      </c>
      <c r="K545" s="223">
        <f t="shared" si="217"/>
        <v>0</v>
      </c>
      <c r="L545" s="223">
        <f t="shared" si="217"/>
        <v>0</v>
      </c>
      <c r="M545" s="417">
        <f t="shared" si="217"/>
        <v>0</v>
      </c>
      <c r="N545" s="224">
        <f t="shared" si="217"/>
        <v>0</v>
      </c>
      <c r="O545" s="225">
        <f t="shared" si="217"/>
        <v>0</v>
      </c>
      <c r="P545" s="515"/>
      <c r="Q545" s="325"/>
    </row>
    <row r="546" spans="1:17" ht="13.5" customHeight="1">
      <c r="A546" s="584">
        <v>3211</v>
      </c>
      <c r="B546" s="583" t="s">
        <v>95</v>
      </c>
      <c r="C546" s="281">
        <f>SUM(D546:M546)</f>
        <v>0</v>
      </c>
      <c r="D546" s="298"/>
      <c r="E546" s="316"/>
      <c r="F546" s="269"/>
      <c r="G546" s="322"/>
      <c r="H546" s="322"/>
      <c r="I546" s="322"/>
      <c r="J546" s="322"/>
      <c r="K546" s="322"/>
      <c r="L546" s="322"/>
      <c r="M546" s="269"/>
      <c r="N546" s="271"/>
      <c r="O546" s="324"/>
      <c r="P546" s="515"/>
      <c r="Q546" s="325"/>
    </row>
    <row r="547" spans="1:17" ht="13.5" customHeight="1">
      <c r="A547" s="581">
        <v>322</v>
      </c>
      <c r="B547" s="368" t="s">
        <v>24</v>
      </c>
      <c r="C547" s="137">
        <f t="shared" ref="C547:O547" si="218">SUM(C548:C548)</f>
        <v>0</v>
      </c>
      <c r="D547" s="219">
        <f t="shared" si="218"/>
        <v>0</v>
      </c>
      <c r="E547" s="139">
        <f t="shared" si="218"/>
        <v>0</v>
      </c>
      <c r="F547" s="187">
        <f t="shared" si="218"/>
        <v>0</v>
      </c>
      <c r="G547" s="140">
        <f t="shared" si="218"/>
        <v>0</v>
      </c>
      <c r="H547" s="140">
        <f t="shared" si="218"/>
        <v>0</v>
      </c>
      <c r="I547" s="140">
        <f t="shared" si="218"/>
        <v>0</v>
      </c>
      <c r="J547" s="140">
        <f t="shared" si="218"/>
        <v>0</v>
      </c>
      <c r="K547" s="140">
        <f t="shared" si="218"/>
        <v>0</v>
      </c>
      <c r="L547" s="140">
        <f t="shared" si="218"/>
        <v>0</v>
      </c>
      <c r="M547" s="418">
        <f t="shared" si="218"/>
        <v>0</v>
      </c>
      <c r="N547" s="137">
        <f t="shared" si="218"/>
        <v>0</v>
      </c>
      <c r="O547" s="143">
        <f t="shared" si="218"/>
        <v>0</v>
      </c>
      <c r="P547" s="515"/>
      <c r="Q547" s="325"/>
    </row>
    <row r="548" spans="1:17" ht="13.5" customHeight="1">
      <c r="A548" s="582">
        <v>3221</v>
      </c>
      <c r="B548" s="583" t="s">
        <v>66</v>
      </c>
      <c r="C548" s="281">
        <f>SUM(D548:M548)</f>
        <v>0</v>
      </c>
      <c r="D548" s="298"/>
      <c r="E548" s="316"/>
      <c r="F548" s="269"/>
      <c r="G548" s="322"/>
      <c r="H548" s="322"/>
      <c r="I548" s="322"/>
      <c r="J548" s="322"/>
      <c r="K548" s="322"/>
      <c r="L548" s="322"/>
      <c r="M548" s="269"/>
      <c r="N548" s="271"/>
      <c r="O548" s="324"/>
      <c r="P548" s="515"/>
      <c r="Q548" s="325"/>
    </row>
    <row r="549" spans="1:17" ht="13.5" customHeight="1">
      <c r="A549" s="581">
        <v>323</v>
      </c>
      <c r="B549" s="368" t="s">
        <v>21</v>
      </c>
      <c r="C549" s="137">
        <f t="shared" ref="C549:O549" si="219">SUM(C550:C550)</f>
        <v>0</v>
      </c>
      <c r="D549" s="219">
        <f t="shared" si="219"/>
        <v>0</v>
      </c>
      <c r="E549" s="139">
        <f t="shared" si="219"/>
        <v>0</v>
      </c>
      <c r="F549" s="187">
        <f t="shared" si="219"/>
        <v>0</v>
      </c>
      <c r="G549" s="140">
        <f t="shared" si="219"/>
        <v>0</v>
      </c>
      <c r="H549" s="140">
        <f t="shared" si="219"/>
        <v>0</v>
      </c>
      <c r="I549" s="140">
        <f t="shared" si="219"/>
        <v>0</v>
      </c>
      <c r="J549" s="140">
        <f t="shared" si="219"/>
        <v>0</v>
      </c>
      <c r="K549" s="140">
        <f t="shared" si="219"/>
        <v>0</v>
      </c>
      <c r="L549" s="140">
        <f t="shared" si="219"/>
        <v>0</v>
      </c>
      <c r="M549" s="418">
        <f t="shared" si="219"/>
        <v>0</v>
      </c>
      <c r="N549" s="137">
        <f t="shared" si="219"/>
        <v>0</v>
      </c>
      <c r="O549" s="143">
        <f t="shared" si="219"/>
        <v>0</v>
      </c>
      <c r="P549" s="515"/>
      <c r="Q549" s="325"/>
    </row>
    <row r="550" spans="1:17" ht="13.5" customHeight="1">
      <c r="A550" s="582">
        <v>3239</v>
      </c>
      <c r="B550" s="583" t="s">
        <v>80</v>
      </c>
      <c r="C550" s="281">
        <f>SUM(D550:M550)</f>
        <v>0</v>
      </c>
      <c r="D550" s="298"/>
      <c r="E550" s="316"/>
      <c r="F550" s="269"/>
      <c r="G550" s="322"/>
      <c r="H550" s="322"/>
      <c r="I550" s="322"/>
      <c r="J550" s="322"/>
      <c r="K550" s="322"/>
      <c r="L550" s="322"/>
      <c r="M550" s="269"/>
      <c r="N550" s="271"/>
      <c r="O550" s="324"/>
      <c r="P550" s="515"/>
      <c r="Q550" s="325"/>
    </row>
    <row r="551" spans="1:17" ht="13.5" customHeight="1">
      <c r="A551" s="581">
        <v>329</v>
      </c>
      <c r="B551" s="368" t="s">
        <v>9</v>
      </c>
      <c r="C551" s="137">
        <f t="shared" ref="C551:O551" si="220">SUM(C552:C552)</f>
        <v>0</v>
      </c>
      <c r="D551" s="219">
        <f t="shared" si="220"/>
        <v>0</v>
      </c>
      <c r="E551" s="139">
        <f t="shared" si="220"/>
        <v>0</v>
      </c>
      <c r="F551" s="187">
        <f t="shared" si="220"/>
        <v>0</v>
      </c>
      <c r="G551" s="140">
        <f t="shared" si="220"/>
        <v>0</v>
      </c>
      <c r="H551" s="140">
        <f t="shared" si="220"/>
        <v>0</v>
      </c>
      <c r="I551" s="140">
        <f t="shared" si="220"/>
        <v>0</v>
      </c>
      <c r="J551" s="140">
        <f t="shared" si="220"/>
        <v>0</v>
      </c>
      <c r="K551" s="140">
        <f t="shared" si="220"/>
        <v>0</v>
      </c>
      <c r="L551" s="140">
        <f t="shared" si="220"/>
        <v>0</v>
      </c>
      <c r="M551" s="418">
        <f t="shared" si="220"/>
        <v>0</v>
      </c>
      <c r="N551" s="137">
        <f t="shared" si="220"/>
        <v>0</v>
      </c>
      <c r="O551" s="143">
        <f t="shared" si="220"/>
        <v>0</v>
      </c>
      <c r="P551" s="515"/>
      <c r="Q551" s="325"/>
    </row>
    <row r="552" spans="1:17" ht="13.5" customHeight="1" thickBot="1">
      <c r="A552" s="600">
        <v>3299</v>
      </c>
      <c r="B552" s="601" t="s">
        <v>9</v>
      </c>
      <c r="C552" s="281">
        <f>SUM(D552:M552)</f>
        <v>0</v>
      </c>
      <c r="D552" s="405"/>
      <c r="E552" s="44"/>
      <c r="F552" s="43"/>
      <c r="G552" s="45"/>
      <c r="H552" s="45"/>
      <c r="I552" s="45"/>
      <c r="J552" s="45"/>
      <c r="K552" s="45"/>
      <c r="L552" s="45"/>
      <c r="M552" s="43"/>
      <c r="N552" s="42"/>
      <c r="O552" s="117"/>
      <c r="P552" s="515"/>
      <c r="Q552" s="325"/>
    </row>
    <row r="553" spans="1:17" ht="14.25" customHeight="1" thickBot="1">
      <c r="A553" s="423" t="s">
        <v>100</v>
      </c>
      <c r="B553" s="773" t="s">
        <v>117</v>
      </c>
      <c r="C553" s="765"/>
      <c r="D553" s="765"/>
      <c r="E553" s="765"/>
      <c r="F553" s="765"/>
      <c r="G553" s="765"/>
      <c r="H553" s="765"/>
      <c r="I553" s="765"/>
      <c r="J553" s="765"/>
      <c r="K553" s="765"/>
      <c r="L553" s="765"/>
      <c r="M553" s="765"/>
      <c r="N553" s="765"/>
      <c r="O553" s="766"/>
      <c r="P553" s="515"/>
      <c r="Q553" s="325"/>
    </row>
    <row r="554" spans="1:17" ht="13.5" customHeight="1" thickBot="1">
      <c r="A554" s="575">
        <v>3</v>
      </c>
      <c r="B554" s="641" t="s">
        <v>11</v>
      </c>
      <c r="C554" s="113">
        <f>C555</f>
        <v>0</v>
      </c>
      <c r="D554" s="231">
        <f t="shared" ref="D554:O555" si="221">D555</f>
        <v>0</v>
      </c>
      <c r="E554" s="153">
        <f t="shared" si="221"/>
        <v>0</v>
      </c>
      <c r="F554" s="152">
        <f t="shared" si="221"/>
        <v>0</v>
      </c>
      <c r="G554" s="155">
        <f t="shared" si="221"/>
        <v>0</v>
      </c>
      <c r="H554" s="155">
        <f t="shared" si="221"/>
        <v>0</v>
      </c>
      <c r="I554" s="155">
        <f t="shared" si="221"/>
        <v>0</v>
      </c>
      <c r="J554" s="155">
        <f t="shared" si="221"/>
        <v>0</v>
      </c>
      <c r="K554" s="155">
        <f t="shared" si="221"/>
        <v>0</v>
      </c>
      <c r="L554" s="155">
        <f t="shared" si="221"/>
        <v>0</v>
      </c>
      <c r="M554" s="393">
        <f t="shared" si="221"/>
        <v>0</v>
      </c>
      <c r="N554" s="113">
        <f t="shared" si="221"/>
        <v>0</v>
      </c>
      <c r="O554" s="114">
        <f t="shared" si="221"/>
        <v>0</v>
      </c>
      <c r="P554" s="515"/>
      <c r="Q554" s="325"/>
    </row>
    <row r="555" spans="1:17" ht="13.5" customHeight="1" thickBot="1">
      <c r="A555" s="575">
        <v>32</v>
      </c>
      <c r="B555" s="641" t="s">
        <v>8</v>
      </c>
      <c r="C555" s="113">
        <f>C556</f>
        <v>0</v>
      </c>
      <c r="D555" s="231">
        <f t="shared" si="221"/>
        <v>0</v>
      </c>
      <c r="E555" s="153">
        <f t="shared" si="221"/>
        <v>0</v>
      </c>
      <c r="F555" s="152">
        <f t="shared" si="221"/>
        <v>0</v>
      </c>
      <c r="G555" s="155">
        <f t="shared" si="221"/>
        <v>0</v>
      </c>
      <c r="H555" s="155">
        <f t="shared" si="221"/>
        <v>0</v>
      </c>
      <c r="I555" s="155">
        <f t="shared" si="221"/>
        <v>0</v>
      </c>
      <c r="J555" s="155">
        <f t="shared" si="221"/>
        <v>0</v>
      </c>
      <c r="K555" s="155">
        <f t="shared" si="221"/>
        <v>0</v>
      </c>
      <c r="L555" s="155">
        <f t="shared" si="221"/>
        <v>0</v>
      </c>
      <c r="M555" s="393">
        <f t="shared" si="221"/>
        <v>0</v>
      </c>
      <c r="N555" s="113">
        <f t="shared" si="221"/>
        <v>0</v>
      </c>
      <c r="O555" s="114">
        <f t="shared" si="221"/>
        <v>0</v>
      </c>
      <c r="P555" s="515"/>
      <c r="Q555" s="325"/>
    </row>
    <row r="556" spans="1:17" ht="13.5" customHeight="1">
      <c r="A556" s="587">
        <v>321</v>
      </c>
      <c r="B556" s="588" t="s">
        <v>20</v>
      </c>
      <c r="C556" s="224">
        <f>SUM(C557:C557)</f>
        <v>0</v>
      </c>
      <c r="D556" s="340">
        <f t="shared" ref="D556:O556" si="222">SUM(D557:D557)</f>
        <v>0</v>
      </c>
      <c r="E556" s="222">
        <f t="shared" si="222"/>
        <v>0</v>
      </c>
      <c r="F556" s="221">
        <f t="shared" si="222"/>
        <v>0</v>
      </c>
      <c r="G556" s="223">
        <f t="shared" si="222"/>
        <v>0</v>
      </c>
      <c r="H556" s="223">
        <f t="shared" si="222"/>
        <v>0</v>
      </c>
      <c r="I556" s="223">
        <f t="shared" si="222"/>
        <v>0</v>
      </c>
      <c r="J556" s="223">
        <f t="shared" si="222"/>
        <v>0</v>
      </c>
      <c r="K556" s="223">
        <f t="shared" si="222"/>
        <v>0</v>
      </c>
      <c r="L556" s="223">
        <f t="shared" si="222"/>
        <v>0</v>
      </c>
      <c r="M556" s="417">
        <f t="shared" si="222"/>
        <v>0</v>
      </c>
      <c r="N556" s="224">
        <f t="shared" si="222"/>
        <v>0</v>
      </c>
      <c r="O556" s="225">
        <f t="shared" si="222"/>
        <v>0</v>
      </c>
      <c r="P556" s="515"/>
      <c r="Q556" s="325"/>
    </row>
    <row r="557" spans="1:17" ht="13.5" customHeight="1" thickBot="1">
      <c r="A557" s="584">
        <v>3211</v>
      </c>
      <c r="B557" s="583" t="s">
        <v>95</v>
      </c>
      <c r="C557" s="281">
        <f>SUM(D557:M557)</f>
        <v>0</v>
      </c>
      <c r="D557" s="298"/>
      <c r="E557" s="316"/>
      <c r="F557" s="269"/>
      <c r="G557" s="322"/>
      <c r="H557" s="322"/>
      <c r="I557" s="322"/>
      <c r="J557" s="322"/>
      <c r="K557" s="322"/>
      <c r="L557" s="322"/>
      <c r="M557" s="269"/>
      <c r="N557" s="271"/>
      <c r="O557" s="324"/>
      <c r="P557" s="515"/>
      <c r="Q557" s="325"/>
    </row>
    <row r="558" spans="1:17" ht="13.5" customHeight="1" thickBot="1">
      <c r="A558" s="423" t="s">
        <v>100</v>
      </c>
      <c r="B558" s="773" t="s">
        <v>160</v>
      </c>
      <c r="C558" s="765"/>
      <c r="D558" s="765"/>
      <c r="E558" s="765"/>
      <c r="F558" s="765"/>
      <c r="G558" s="765"/>
      <c r="H558" s="765"/>
      <c r="I558" s="765"/>
      <c r="J558" s="765"/>
      <c r="K558" s="765"/>
      <c r="L558" s="765"/>
      <c r="M558" s="765"/>
      <c r="N558" s="765"/>
      <c r="O558" s="766"/>
      <c r="P558" s="515"/>
      <c r="Q558" s="325"/>
    </row>
    <row r="559" spans="1:17" ht="13.5" customHeight="1" thickBot="1">
      <c r="A559" s="575">
        <v>3</v>
      </c>
      <c r="B559" s="641" t="s">
        <v>11</v>
      </c>
      <c r="C559" s="113">
        <f t="shared" ref="C559:O559" si="223">C560+C566</f>
        <v>0</v>
      </c>
      <c r="D559" s="231">
        <f t="shared" si="223"/>
        <v>0</v>
      </c>
      <c r="E559" s="153">
        <f t="shared" si="223"/>
        <v>0</v>
      </c>
      <c r="F559" s="152">
        <f t="shared" si="223"/>
        <v>0</v>
      </c>
      <c r="G559" s="155">
        <f t="shared" si="223"/>
        <v>0</v>
      </c>
      <c r="H559" s="155">
        <f t="shared" si="223"/>
        <v>0</v>
      </c>
      <c r="I559" s="155">
        <f t="shared" si="223"/>
        <v>0</v>
      </c>
      <c r="J559" s="155">
        <f t="shared" si="223"/>
        <v>0</v>
      </c>
      <c r="K559" s="155">
        <f t="shared" si="223"/>
        <v>0</v>
      </c>
      <c r="L559" s="155">
        <f t="shared" si="223"/>
        <v>0</v>
      </c>
      <c r="M559" s="393">
        <f t="shared" si="223"/>
        <v>0</v>
      </c>
      <c r="N559" s="393">
        <f t="shared" si="223"/>
        <v>0</v>
      </c>
      <c r="O559" s="393">
        <f t="shared" si="223"/>
        <v>0</v>
      </c>
      <c r="P559" s="515"/>
      <c r="Q559" s="325"/>
    </row>
    <row r="560" spans="1:17" ht="13.5" customHeight="1" thickBot="1">
      <c r="A560" s="575">
        <v>31</v>
      </c>
      <c r="B560" s="641" t="s">
        <v>7</v>
      </c>
      <c r="C560" s="113">
        <f t="shared" ref="C560:O560" si="224">C561+C563</f>
        <v>0</v>
      </c>
      <c r="D560" s="231">
        <f t="shared" si="224"/>
        <v>0</v>
      </c>
      <c r="E560" s="153">
        <f t="shared" si="224"/>
        <v>0</v>
      </c>
      <c r="F560" s="152">
        <f t="shared" si="224"/>
        <v>0</v>
      </c>
      <c r="G560" s="155">
        <f t="shared" si="224"/>
        <v>0</v>
      </c>
      <c r="H560" s="155">
        <f t="shared" si="224"/>
        <v>0</v>
      </c>
      <c r="I560" s="155">
        <f t="shared" si="224"/>
        <v>0</v>
      </c>
      <c r="J560" s="155">
        <f t="shared" si="224"/>
        <v>0</v>
      </c>
      <c r="K560" s="155">
        <f t="shared" si="224"/>
        <v>0</v>
      </c>
      <c r="L560" s="155">
        <f t="shared" si="224"/>
        <v>0</v>
      </c>
      <c r="M560" s="393">
        <f t="shared" si="224"/>
        <v>0</v>
      </c>
      <c r="N560" s="113">
        <f t="shared" si="224"/>
        <v>0</v>
      </c>
      <c r="O560" s="114">
        <f t="shared" si="224"/>
        <v>0</v>
      </c>
      <c r="P560" s="515"/>
      <c r="Q560" s="325"/>
    </row>
    <row r="561" spans="1:17" ht="13.5" customHeight="1">
      <c r="A561" s="587">
        <v>311</v>
      </c>
      <c r="B561" s="588" t="s">
        <v>18</v>
      </c>
      <c r="C561" s="224">
        <f t="shared" ref="C561:O561" si="225">SUM(C562:C562)</f>
        <v>0</v>
      </c>
      <c r="D561" s="340">
        <f t="shared" si="225"/>
        <v>0</v>
      </c>
      <c r="E561" s="222">
        <f t="shared" si="225"/>
        <v>0</v>
      </c>
      <c r="F561" s="221">
        <f t="shared" si="225"/>
        <v>0</v>
      </c>
      <c r="G561" s="223">
        <f t="shared" si="225"/>
        <v>0</v>
      </c>
      <c r="H561" s="223">
        <f t="shared" si="225"/>
        <v>0</v>
      </c>
      <c r="I561" s="223">
        <f t="shared" si="225"/>
        <v>0</v>
      </c>
      <c r="J561" s="223">
        <f t="shared" si="225"/>
        <v>0</v>
      </c>
      <c r="K561" s="223">
        <f t="shared" si="225"/>
        <v>0</v>
      </c>
      <c r="L561" s="223">
        <f t="shared" si="225"/>
        <v>0</v>
      </c>
      <c r="M561" s="417">
        <f t="shared" si="225"/>
        <v>0</v>
      </c>
      <c r="N561" s="224">
        <f t="shared" si="225"/>
        <v>0</v>
      </c>
      <c r="O561" s="225">
        <f t="shared" si="225"/>
        <v>0</v>
      </c>
      <c r="P561" s="515"/>
      <c r="Q561" s="325"/>
    </row>
    <row r="562" spans="1:17" ht="13.5" customHeight="1">
      <c r="A562" s="582">
        <v>3111</v>
      </c>
      <c r="B562" s="663" t="s">
        <v>57</v>
      </c>
      <c r="C562" s="281">
        <f>SUM(D562:M562)</f>
        <v>0</v>
      </c>
      <c r="D562" s="298"/>
      <c r="E562" s="316"/>
      <c r="F562" s="269"/>
      <c r="G562" s="322"/>
      <c r="H562" s="322"/>
      <c r="I562" s="322"/>
      <c r="J562" s="322"/>
      <c r="K562" s="322"/>
      <c r="L562" s="322"/>
      <c r="M562" s="269"/>
      <c r="N562" s="271"/>
      <c r="O562" s="324"/>
      <c r="P562" s="515"/>
      <c r="Q562" s="325"/>
    </row>
    <row r="563" spans="1:17" ht="13.5" customHeight="1">
      <c r="A563" s="581">
        <v>313</v>
      </c>
      <c r="B563" s="368" t="s">
        <v>19</v>
      </c>
      <c r="C563" s="137">
        <f t="shared" ref="C563:O563" si="226">SUM(C564:C565)</f>
        <v>0</v>
      </c>
      <c r="D563" s="219">
        <f t="shared" si="226"/>
        <v>0</v>
      </c>
      <c r="E563" s="139">
        <f t="shared" si="226"/>
        <v>0</v>
      </c>
      <c r="F563" s="187">
        <f t="shared" si="226"/>
        <v>0</v>
      </c>
      <c r="G563" s="140">
        <f t="shared" si="226"/>
        <v>0</v>
      </c>
      <c r="H563" s="140">
        <f t="shared" si="226"/>
        <v>0</v>
      </c>
      <c r="I563" s="140">
        <f t="shared" si="226"/>
        <v>0</v>
      </c>
      <c r="J563" s="140">
        <f t="shared" si="226"/>
        <v>0</v>
      </c>
      <c r="K563" s="140">
        <f t="shared" si="226"/>
        <v>0</v>
      </c>
      <c r="L563" s="140">
        <f t="shared" si="226"/>
        <v>0</v>
      </c>
      <c r="M563" s="418">
        <f t="shared" si="226"/>
        <v>0</v>
      </c>
      <c r="N563" s="137">
        <f t="shared" si="226"/>
        <v>0</v>
      </c>
      <c r="O563" s="143">
        <f t="shared" si="226"/>
        <v>0</v>
      </c>
      <c r="P563" s="515"/>
      <c r="Q563" s="325"/>
    </row>
    <row r="564" spans="1:17" ht="13.5" customHeight="1">
      <c r="A564" s="584">
        <v>3132</v>
      </c>
      <c r="B564" s="583" t="s">
        <v>61</v>
      </c>
      <c r="C564" s="281">
        <f>SUM(D564:M564)</f>
        <v>0</v>
      </c>
      <c r="D564" s="298"/>
      <c r="E564" s="316"/>
      <c r="F564" s="269"/>
      <c r="G564" s="322"/>
      <c r="H564" s="322"/>
      <c r="I564" s="322"/>
      <c r="J564" s="322"/>
      <c r="K564" s="322"/>
      <c r="L564" s="322"/>
      <c r="M564" s="269"/>
      <c r="N564" s="271"/>
      <c r="O564" s="324"/>
      <c r="P564" s="515"/>
      <c r="Q564" s="325"/>
    </row>
    <row r="565" spans="1:17" ht="13.5" customHeight="1" thickBot="1">
      <c r="A565" s="600">
        <v>3133</v>
      </c>
      <c r="B565" s="601" t="s">
        <v>62</v>
      </c>
      <c r="C565" s="281">
        <f>SUM(D565:M565)</f>
        <v>0</v>
      </c>
      <c r="D565" s="405"/>
      <c r="E565" s="44"/>
      <c r="F565" s="43"/>
      <c r="G565" s="45"/>
      <c r="H565" s="45"/>
      <c r="I565" s="45"/>
      <c r="J565" s="45"/>
      <c r="K565" s="45"/>
      <c r="L565" s="45"/>
      <c r="M565" s="43"/>
      <c r="N565" s="42"/>
      <c r="O565" s="117"/>
      <c r="P565" s="515"/>
      <c r="Q565" s="325"/>
    </row>
    <row r="566" spans="1:17" ht="13.5" customHeight="1" thickBot="1">
      <c r="A566" s="575">
        <v>32</v>
      </c>
      <c r="B566" s="641" t="s">
        <v>8</v>
      </c>
      <c r="C566" s="113">
        <f>C567+C570+C575+C578</f>
        <v>0</v>
      </c>
      <c r="D566" s="231">
        <f t="shared" ref="D566:O566" si="227">D567+D570+D575+D578</f>
        <v>0</v>
      </c>
      <c r="E566" s="153">
        <f t="shared" si="227"/>
        <v>0</v>
      </c>
      <c r="F566" s="152">
        <f t="shared" si="227"/>
        <v>0</v>
      </c>
      <c r="G566" s="155">
        <f t="shared" si="227"/>
        <v>0</v>
      </c>
      <c r="H566" s="155">
        <f t="shared" si="227"/>
        <v>0</v>
      </c>
      <c r="I566" s="155">
        <f t="shared" si="227"/>
        <v>0</v>
      </c>
      <c r="J566" s="155">
        <f t="shared" si="227"/>
        <v>0</v>
      </c>
      <c r="K566" s="155">
        <f t="shared" si="227"/>
        <v>0</v>
      </c>
      <c r="L566" s="155">
        <f t="shared" si="227"/>
        <v>0</v>
      </c>
      <c r="M566" s="393">
        <f t="shared" si="227"/>
        <v>0</v>
      </c>
      <c r="N566" s="113">
        <f t="shared" si="227"/>
        <v>0</v>
      </c>
      <c r="O566" s="113">
        <f t="shared" si="227"/>
        <v>0</v>
      </c>
      <c r="P566" s="515"/>
      <c r="Q566" s="325"/>
    </row>
    <row r="567" spans="1:17" ht="13.5" customHeight="1">
      <c r="A567" s="587">
        <v>321</v>
      </c>
      <c r="B567" s="588" t="s">
        <v>20</v>
      </c>
      <c r="C567" s="224">
        <f>SUM(C568:C569)</f>
        <v>0</v>
      </c>
      <c r="D567" s="340">
        <f t="shared" ref="D567:O567" si="228">SUM(D568:D569)</f>
        <v>0</v>
      </c>
      <c r="E567" s="222">
        <f t="shared" si="228"/>
        <v>0</v>
      </c>
      <c r="F567" s="221">
        <f t="shared" si="228"/>
        <v>0</v>
      </c>
      <c r="G567" s="223">
        <f t="shared" si="228"/>
        <v>0</v>
      </c>
      <c r="H567" s="223">
        <f t="shared" si="228"/>
        <v>0</v>
      </c>
      <c r="I567" s="223">
        <f t="shared" si="228"/>
        <v>0</v>
      </c>
      <c r="J567" s="223">
        <f t="shared" si="228"/>
        <v>0</v>
      </c>
      <c r="K567" s="223">
        <f t="shared" si="228"/>
        <v>0</v>
      </c>
      <c r="L567" s="223">
        <f t="shared" si="228"/>
        <v>0</v>
      </c>
      <c r="M567" s="417">
        <f t="shared" si="228"/>
        <v>0</v>
      </c>
      <c r="N567" s="224">
        <f t="shared" si="228"/>
        <v>0</v>
      </c>
      <c r="O567" s="225">
        <f t="shared" si="228"/>
        <v>0</v>
      </c>
      <c r="P567" s="515"/>
      <c r="Q567" s="325"/>
    </row>
    <row r="568" spans="1:17" ht="13.5" customHeight="1" thickBot="1">
      <c r="A568" s="585">
        <v>3211</v>
      </c>
      <c r="B568" s="586" t="s">
        <v>95</v>
      </c>
      <c r="C568" s="283">
        <f>SUM(D568:M568)</f>
        <v>0</v>
      </c>
      <c r="D568" s="720"/>
      <c r="E568" s="351"/>
      <c r="F568" s="352"/>
      <c r="G568" s="353"/>
      <c r="H568" s="353"/>
      <c r="I568" s="353"/>
      <c r="J568" s="353"/>
      <c r="K568" s="353"/>
      <c r="L568" s="353"/>
      <c r="M568" s="352"/>
      <c r="N568" s="350"/>
      <c r="O568" s="354"/>
      <c r="P568" s="515"/>
      <c r="Q568" s="325"/>
    </row>
    <row r="569" spans="1:17" ht="13.5" customHeight="1">
      <c r="A569" s="739">
        <v>3213</v>
      </c>
      <c r="B569" s="598" t="s">
        <v>64</v>
      </c>
      <c r="C569" s="364">
        <f>SUM(D569:M569)</f>
        <v>0</v>
      </c>
      <c r="D569" s="712"/>
      <c r="E569" s="40"/>
      <c r="F569" s="39"/>
      <c r="G569" s="41"/>
      <c r="H569" s="41"/>
      <c r="I569" s="41"/>
      <c r="J569" s="41"/>
      <c r="K569" s="41"/>
      <c r="L569" s="41"/>
      <c r="M569" s="39"/>
      <c r="N569" s="24"/>
      <c r="O569" s="713"/>
      <c r="P569" s="515"/>
      <c r="Q569" s="325"/>
    </row>
    <row r="570" spans="1:17" ht="13.5" customHeight="1">
      <c r="A570" s="581">
        <v>322</v>
      </c>
      <c r="B570" s="368" t="s">
        <v>24</v>
      </c>
      <c r="C570" s="137">
        <f t="shared" ref="C570:O570" si="229">SUM(C571:C574)</f>
        <v>0</v>
      </c>
      <c r="D570" s="219">
        <f t="shared" si="229"/>
        <v>0</v>
      </c>
      <c r="E570" s="139">
        <f t="shared" si="229"/>
        <v>0</v>
      </c>
      <c r="F570" s="187">
        <f t="shared" si="229"/>
        <v>0</v>
      </c>
      <c r="G570" s="140">
        <f t="shared" si="229"/>
        <v>0</v>
      </c>
      <c r="H570" s="140">
        <f t="shared" si="229"/>
        <v>0</v>
      </c>
      <c r="I570" s="140">
        <f t="shared" si="229"/>
        <v>0</v>
      </c>
      <c r="J570" s="140">
        <f t="shared" si="229"/>
        <v>0</v>
      </c>
      <c r="K570" s="140">
        <f t="shared" si="229"/>
        <v>0</v>
      </c>
      <c r="L570" s="140">
        <f t="shared" si="229"/>
        <v>0</v>
      </c>
      <c r="M570" s="418">
        <f t="shared" si="229"/>
        <v>0</v>
      </c>
      <c r="N570" s="137">
        <f t="shared" si="229"/>
        <v>0</v>
      </c>
      <c r="O570" s="143">
        <f t="shared" si="229"/>
        <v>0</v>
      </c>
      <c r="P570" s="515"/>
      <c r="Q570" s="325"/>
    </row>
    <row r="571" spans="1:17" ht="13.5" customHeight="1">
      <c r="A571" s="582">
        <v>3221</v>
      </c>
      <c r="B571" s="583" t="s">
        <v>66</v>
      </c>
      <c r="C571" s="281">
        <f>SUM(D571:M571)</f>
        <v>0</v>
      </c>
      <c r="D571" s="298"/>
      <c r="E571" s="316"/>
      <c r="F571" s="269"/>
      <c r="G571" s="322"/>
      <c r="H571" s="322"/>
      <c r="I571" s="322"/>
      <c r="J571" s="322"/>
      <c r="K571" s="322"/>
      <c r="L571" s="322"/>
      <c r="M571" s="269"/>
      <c r="N571" s="271"/>
      <c r="O571" s="324"/>
      <c r="P571" s="515"/>
      <c r="Q571" s="325"/>
    </row>
    <row r="572" spans="1:17" ht="13.5" customHeight="1">
      <c r="A572" s="582">
        <v>3222</v>
      </c>
      <c r="B572" s="583" t="s">
        <v>67</v>
      </c>
      <c r="C572" s="281">
        <f>SUM(D572:M572)</f>
        <v>0</v>
      </c>
      <c r="D572" s="298"/>
      <c r="E572" s="316"/>
      <c r="F572" s="269"/>
      <c r="G572" s="322"/>
      <c r="H572" s="322"/>
      <c r="I572" s="322"/>
      <c r="J572" s="322"/>
      <c r="K572" s="322"/>
      <c r="L572" s="322"/>
      <c r="M572" s="269"/>
      <c r="N572" s="271"/>
      <c r="O572" s="324"/>
      <c r="P572" s="515"/>
      <c r="Q572" s="325"/>
    </row>
    <row r="573" spans="1:17" ht="13.5" customHeight="1">
      <c r="A573" s="582">
        <v>3224</v>
      </c>
      <c r="B573" s="583" t="s">
        <v>69</v>
      </c>
      <c r="C573" s="281">
        <f>SUM(D573:M573)</f>
        <v>0</v>
      </c>
      <c r="D573" s="298"/>
      <c r="E573" s="316"/>
      <c r="F573" s="269"/>
      <c r="G573" s="322"/>
      <c r="H573" s="322"/>
      <c r="I573" s="322"/>
      <c r="J573" s="322"/>
      <c r="K573" s="322"/>
      <c r="L573" s="322"/>
      <c r="M573" s="269"/>
      <c r="N573" s="271"/>
      <c r="O573" s="324"/>
      <c r="P573" s="515"/>
      <c r="Q573" s="325"/>
    </row>
    <row r="574" spans="1:17" ht="13.5" customHeight="1">
      <c r="A574" s="582">
        <v>3225</v>
      </c>
      <c r="B574" s="583" t="s">
        <v>70</v>
      </c>
      <c r="C574" s="281">
        <f>SUM(D574:M574)</f>
        <v>0</v>
      </c>
      <c r="D574" s="298"/>
      <c r="E574" s="316"/>
      <c r="F574" s="269"/>
      <c r="G574" s="322"/>
      <c r="H574" s="322"/>
      <c r="I574" s="322"/>
      <c r="J574" s="322"/>
      <c r="K574" s="322"/>
      <c r="L574" s="322"/>
      <c r="M574" s="269"/>
      <c r="N574" s="271"/>
      <c r="O574" s="324"/>
      <c r="P574" s="515"/>
      <c r="Q574" s="325"/>
    </row>
    <row r="575" spans="1:17" ht="13.5" customHeight="1">
      <c r="A575" s="581">
        <v>323</v>
      </c>
      <c r="B575" s="368" t="s">
        <v>21</v>
      </c>
      <c r="C575" s="137">
        <f t="shared" ref="C575:O575" si="230">SUM(C576:C577)</f>
        <v>0</v>
      </c>
      <c r="D575" s="219">
        <f t="shared" si="230"/>
        <v>0</v>
      </c>
      <c r="E575" s="139">
        <f t="shared" si="230"/>
        <v>0</v>
      </c>
      <c r="F575" s="187">
        <f t="shared" si="230"/>
        <v>0</v>
      </c>
      <c r="G575" s="140">
        <f t="shared" si="230"/>
        <v>0</v>
      </c>
      <c r="H575" s="140">
        <f t="shared" si="230"/>
        <v>0</v>
      </c>
      <c r="I575" s="140">
        <f t="shared" si="230"/>
        <v>0</v>
      </c>
      <c r="J575" s="140">
        <f t="shared" si="230"/>
        <v>0</v>
      </c>
      <c r="K575" s="140">
        <f t="shared" si="230"/>
        <v>0</v>
      </c>
      <c r="L575" s="140">
        <f t="shared" si="230"/>
        <v>0</v>
      </c>
      <c r="M575" s="418">
        <f t="shared" si="230"/>
        <v>0</v>
      </c>
      <c r="N575" s="137">
        <f t="shared" si="230"/>
        <v>0</v>
      </c>
      <c r="O575" s="143">
        <f t="shared" si="230"/>
        <v>0</v>
      </c>
      <c r="P575" s="515"/>
      <c r="Q575" s="325"/>
    </row>
    <row r="576" spans="1:17" ht="13.5" customHeight="1">
      <c r="A576" s="582">
        <v>3237</v>
      </c>
      <c r="B576" s="583" t="s">
        <v>78</v>
      </c>
      <c r="C576" s="281">
        <f>SUM(D576:M576)</f>
        <v>0</v>
      </c>
      <c r="D576" s="298"/>
      <c r="E576" s="316"/>
      <c r="F576" s="269"/>
      <c r="G576" s="322"/>
      <c r="H576" s="322"/>
      <c r="I576" s="322"/>
      <c r="J576" s="322"/>
      <c r="K576" s="322"/>
      <c r="L576" s="322"/>
      <c r="M576" s="269"/>
      <c r="N576" s="271"/>
      <c r="O576" s="324"/>
      <c r="P576" s="515"/>
      <c r="Q576" s="325"/>
    </row>
    <row r="577" spans="1:17" ht="13.5" customHeight="1">
      <c r="A577" s="582">
        <v>3239</v>
      </c>
      <c r="B577" s="583" t="s">
        <v>80</v>
      </c>
      <c r="C577" s="281">
        <f>SUM(D577:M577)</f>
        <v>0</v>
      </c>
      <c r="D577" s="298"/>
      <c r="E577" s="316"/>
      <c r="F577" s="269"/>
      <c r="G577" s="322"/>
      <c r="H577" s="322"/>
      <c r="I577" s="322"/>
      <c r="J577" s="322"/>
      <c r="K577" s="322"/>
      <c r="L577" s="322"/>
      <c r="M577" s="269"/>
      <c r="N577" s="271"/>
      <c r="O577" s="324"/>
      <c r="P577" s="515"/>
      <c r="Q577" s="325"/>
    </row>
    <row r="578" spans="1:17" ht="13.5" customHeight="1">
      <c r="A578" s="581">
        <v>329</v>
      </c>
      <c r="B578" s="368" t="s">
        <v>9</v>
      </c>
      <c r="C578" s="137">
        <f t="shared" ref="C578:O578" si="231">SUM(C579:C580)</f>
        <v>0</v>
      </c>
      <c r="D578" s="219">
        <f t="shared" si="231"/>
        <v>0</v>
      </c>
      <c r="E578" s="139">
        <f t="shared" si="231"/>
        <v>0</v>
      </c>
      <c r="F578" s="187">
        <f t="shared" si="231"/>
        <v>0</v>
      </c>
      <c r="G578" s="140">
        <f t="shared" si="231"/>
        <v>0</v>
      </c>
      <c r="H578" s="140">
        <f t="shared" si="231"/>
        <v>0</v>
      </c>
      <c r="I578" s="140">
        <f t="shared" si="231"/>
        <v>0</v>
      </c>
      <c r="J578" s="140">
        <f t="shared" si="231"/>
        <v>0</v>
      </c>
      <c r="K578" s="140">
        <f t="shared" si="231"/>
        <v>0</v>
      </c>
      <c r="L578" s="140">
        <f t="shared" si="231"/>
        <v>0</v>
      </c>
      <c r="M578" s="418">
        <f t="shared" si="231"/>
        <v>0</v>
      </c>
      <c r="N578" s="137">
        <f t="shared" si="231"/>
        <v>0</v>
      </c>
      <c r="O578" s="143">
        <f t="shared" si="231"/>
        <v>0</v>
      </c>
      <c r="P578" s="515"/>
      <c r="Q578" s="325"/>
    </row>
    <row r="579" spans="1:17" ht="13.5" customHeight="1">
      <c r="A579" s="584">
        <v>3293</v>
      </c>
      <c r="B579" s="583" t="s">
        <v>83</v>
      </c>
      <c r="C579" s="281">
        <f>SUM(D579:M579)</f>
        <v>0</v>
      </c>
      <c r="D579" s="298"/>
      <c r="E579" s="316"/>
      <c r="F579" s="269"/>
      <c r="G579" s="322"/>
      <c r="H579" s="322"/>
      <c r="I579" s="322"/>
      <c r="J579" s="322"/>
      <c r="K579" s="322"/>
      <c r="L579" s="322"/>
      <c r="M579" s="269"/>
      <c r="N579" s="271"/>
      <c r="O579" s="324"/>
      <c r="P579" s="515"/>
      <c r="Q579" s="325"/>
    </row>
    <row r="580" spans="1:17" ht="13.5" customHeight="1" thickBot="1">
      <c r="A580" s="600">
        <v>3299</v>
      </c>
      <c r="B580" s="601" t="s">
        <v>9</v>
      </c>
      <c r="C580" s="281">
        <f>SUM(D580:M580)</f>
        <v>0</v>
      </c>
      <c r="D580" s="405"/>
      <c r="E580" s="44"/>
      <c r="F580" s="43"/>
      <c r="G580" s="45"/>
      <c r="H580" s="45"/>
      <c r="I580" s="45"/>
      <c r="J580" s="45"/>
      <c r="K580" s="45"/>
      <c r="L580" s="45"/>
      <c r="M580" s="43"/>
      <c r="N580" s="42"/>
      <c r="O580" s="117"/>
      <c r="P580" s="515"/>
      <c r="Q580" s="325"/>
    </row>
    <row r="581" spans="1:17" ht="13.5" customHeight="1" thickBot="1">
      <c r="A581" s="631" t="s">
        <v>100</v>
      </c>
      <c r="B581" s="782" t="s">
        <v>126</v>
      </c>
      <c r="C581" s="782"/>
      <c r="D581" s="782"/>
      <c r="E581" s="782"/>
      <c r="F581" s="782"/>
      <c r="G581" s="782"/>
      <c r="H581" s="782"/>
      <c r="I581" s="782"/>
      <c r="J581" s="782"/>
      <c r="K581" s="782"/>
      <c r="L581" s="782"/>
      <c r="M581" s="782"/>
      <c r="N581" s="782"/>
      <c r="O581" s="783"/>
      <c r="P581" s="515"/>
      <c r="Q581" s="325"/>
    </row>
    <row r="582" spans="1:17" ht="16.5" customHeight="1" thickBot="1">
      <c r="A582" s="575">
        <v>3</v>
      </c>
      <c r="B582" s="641" t="s">
        <v>11</v>
      </c>
      <c r="C582" s="113">
        <f t="shared" ref="C582:O582" si="232">C583+C585</f>
        <v>2500</v>
      </c>
      <c r="D582" s="231">
        <f t="shared" si="232"/>
        <v>0</v>
      </c>
      <c r="E582" s="153">
        <f t="shared" si="232"/>
        <v>0</v>
      </c>
      <c r="F582" s="152">
        <f t="shared" si="232"/>
        <v>0</v>
      </c>
      <c r="G582" s="155">
        <f t="shared" si="232"/>
        <v>0</v>
      </c>
      <c r="H582" s="155">
        <f t="shared" si="232"/>
        <v>0</v>
      </c>
      <c r="I582" s="155">
        <f t="shared" si="232"/>
        <v>2500</v>
      </c>
      <c r="J582" s="155">
        <f t="shared" si="232"/>
        <v>0</v>
      </c>
      <c r="K582" s="155">
        <f t="shared" si="232"/>
        <v>0</v>
      </c>
      <c r="L582" s="155">
        <f t="shared" si="232"/>
        <v>0</v>
      </c>
      <c r="M582" s="152">
        <f t="shared" si="232"/>
        <v>0</v>
      </c>
      <c r="N582" s="231">
        <f t="shared" si="232"/>
        <v>2500</v>
      </c>
      <c r="O582" s="231">
        <f t="shared" si="232"/>
        <v>2500</v>
      </c>
      <c r="P582" s="515"/>
      <c r="Q582" s="325"/>
    </row>
    <row r="583" spans="1:17" ht="13.5" customHeight="1">
      <c r="A583" s="587">
        <v>322</v>
      </c>
      <c r="B583" s="588" t="s">
        <v>24</v>
      </c>
      <c r="C583" s="224">
        <f t="shared" ref="C583:O583" si="233">SUM(C584:C584)</f>
        <v>2500</v>
      </c>
      <c r="D583" s="340">
        <f t="shared" si="233"/>
        <v>0</v>
      </c>
      <c r="E583" s="135">
        <f t="shared" si="233"/>
        <v>0</v>
      </c>
      <c r="F583" s="221">
        <f t="shared" si="233"/>
        <v>0</v>
      </c>
      <c r="G583" s="136">
        <f t="shared" si="233"/>
        <v>0</v>
      </c>
      <c r="H583" s="136">
        <f t="shared" si="233"/>
        <v>0</v>
      </c>
      <c r="I583" s="136">
        <f t="shared" si="233"/>
        <v>2500</v>
      </c>
      <c r="J583" s="136">
        <f t="shared" si="233"/>
        <v>0</v>
      </c>
      <c r="K583" s="136">
        <f t="shared" si="233"/>
        <v>0</v>
      </c>
      <c r="L583" s="136">
        <f t="shared" si="233"/>
        <v>0</v>
      </c>
      <c r="M583" s="417">
        <f t="shared" si="233"/>
        <v>0</v>
      </c>
      <c r="N583" s="224">
        <f t="shared" si="233"/>
        <v>2500</v>
      </c>
      <c r="O583" s="224">
        <f t="shared" si="233"/>
        <v>2500</v>
      </c>
      <c r="P583" s="515"/>
      <c r="Q583" s="325"/>
    </row>
    <row r="584" spans="1:17" ht="13.5" customHeight="1">
      <c r="A584" s="582">
        <v>3224</v>
      </c>
      <c r="B584" s="583" t="s">
        <v>69</v>
      </c>
      <c r="C584" s="281">
        <f>SUM(D584:M584)</f>
        <v>2500</v>
      </c>
      <c r="D584" s="298"/>
      <c r="E584" s="316"/>
      <c r="F584" s="269"/>
      <c r="G584" s="322"/>
      <c r="H584" s="322"/>
      <c r="I584" s="322">
        <v>2500</v>
      </c>
      <c r="J584" s="322"/>
      <c r="K584" s="322"/>
      <c r="L584" s="322"/>
      <c r="M584" s="269"/>
      <c r="N584" s="271">
        <v>2500</v>
      </c>
      <c r="O584" s="324">
        <v>2500</v>
      </c>
      <c r="P584" s="515"/>
      <c r="Q584" s="325"/>
    </row>
    <row r="585" spans="1:17" ht="13.5" customHeight="1">
      <c r="A585" s="581">
        <v>323</v>
      </c>
      <c r="B585" s="368" t="s">
        <v>21</v>
      </c>
      <c r="C585" s="137">
        <f t="shared" ref="C585:O585" si="234">SUM(C586:C586)</f>
        <v>0</v>
      </c>
      <c r="D585" s="219">
        <f t="shared" si="234"/>
        <v>0</v>
      </c>
      <c r="E585" s="139">
        <f t="shared" si="234"/>
        <v>0</v>
      </c>
      <c r="F585" s="187">
        <f t="shared" si="234"/>
        <v>0</v>
      </c>
      <c r="G585" s="140">
        <f t="shared" si="234"/>
        <v>0</v>
      </c>
      <c r="H585" s="140">
        <f t="shared" si="234"/>
        <v>0</v>
      </c>
      <c r="I585" s="140">
        <f t="shared" si="234"/>
        <v>0</v>
      </c>
      <c r="J585" s="140">
        <f t="shared" si="234"/>
        <v>0</v>
      </c>
      <c r="K585" s="140">
        <f t="shared" si="234"/>
        <v>0</v>
      </c>
      <c r="L585" s="140">
        <f t="shared" si="234"/>
        <v>0</v>
      </c>
      <c r="M585" s="418">
        <f t="shared" si="234"/>
        <v>0</v>
      </c>
      <c r="N585" s="137">
        <f t="shared" si="234"/>
        <v>0</v>
      </c>
      <c r="O585" s="143">
        <f t="shared" si="234"/>
        <v>0</v>
      </c>
      <c r="P585" s="515"/>
      <c r="Q585" s="325"/>
    </row>
    <row r="586" spans="1:17" ht="13.5" customHeight="1" thickBot="1">
      <c r="A586" s="603">
        <v>3232</v>
      </c>
      <c r="B586" s="583" t="s">
        <v>73</v>
      </c>
      <c r="C586" s="281">
        <f>SUM(D586:M586)</f>
        <v>0</v>
      </c>
      <c r="D586" s="298"/>
      <c r="E586" s="316"/>
      <c r="F586" s="269"/>
      <c r="G586" s="322"/>
      <c r="H586" s="322"/>
      <c r="I586" s="322"/>
      <c r="J586" s="322"/>
      <c r="K586" s="322"/>
      <c r="L586" s="322"/>
      <c r="M586" s="269"/>
      <c r="N586" s="271"/>
      <c r="O586" s="324"/>
      <c r="P586" s="515"/>
      <c r="Q586" s="325"/>
    </row>
    <row r="587" spans="1:17" ht="12.75" customHeight="1" thickBot="1">
      <c r="A587" s="356" t="s">
        <v>100</v>
      </c>
      <c r="B587" s="765" t="s">
        <v>127</v>
      </c>
      <c r="C587" s="765"/>
      <c r="D587" s="765"/>
      <c r="E587" s="765"/>
      <c r="F587" s="765"/>
      <c r="G587" s="765"/>
      <c r="H587" s="765"/>
      <c r="I587" s="765"/>
      <c r="J587" s="765"/>
      <c r="K587" s="765"/>
      <c r="L587" s="765"/>
      <c r="M587" s="765"/>
      <c r="N587" s="765"/>
      <c r="O587" s="766"/>
      <c r="P587" s="515"/>
      <c r="Q587" s="325"/>
    </row>
    <row r="588" spans="1:17" ht="14.25" customHeight="1" thickBot="1">
      <c r="A588" s="575">
        <v>3</v>
      </c>
      <c r="B588" s="574" t="s">
        <v>11</v>
      </c>
      <c r="C588" s="276">
        <f>C589+C594</f>
        <v>0</v>
      </c>
      <c r="D588" s="419">
        <f t="shared" ref="D588:O588" si="235">D589+D594</f>
        <v>0</v>
      </c>
      <c r="E588" s="153">
        <f t="shared" si="235"/>
        <v>0</v>
      </c>
      <c r="F588" s="343">
        <f t="shared" si="235"/>
        <v>0</v>
      </c>
      <c r="G588" s="155">
        <f t="shared" si="235"/>
        <v>0</v>
      </c>
      <c r="H588" s="155">
        <f t="shared" si="235"/>
        <v>0</v>
      </c>
      <c r="I588" s="155">
        <f t="shared" si="235"/>
        <v>0</v>
      </c>
      <c r="J588" s="155">
        <f t="shared" si="235"/>
        <v>0</v>
      </c>
      <c r="K588" s="155">
        <f t="shared" si="235"/>
        <v>0</v>
      </c>
      <c r="L588" s="155">
        <f t="shared" si="235"/>
        <v>0</v>
      </c>
      <c r="M588" s="420">
        <f t="shared" si="235"/>
        <v>0</v>
      </c>
      <c r="N588" s="276">
        <f t="shared" si="235"/>
        <v>0</v>
      </c>
      <c r="O588" s="277">
        <f t="shared" si="235"/>
        <v>0</v>
      </c>
      <c r="P588" s="515"/>
      <c r="Q588" s="325"/>
    </row>
    <row r="589" spans="1:17" ht="14.25" customHeight="1" thickBot="1">
      <c r="A589" s="575">
        <v>31</v>
      </c>
      <c r="B589" s="641" t="s">
        <v>7</v>
      </c>
      <c r="C589" s="113">
        <f>C590</f>
        <v>0</v>
      </c>
      <c r="D589" s="231">
        <f t="shared" ref="D589:O589" si="236">D590</f>
        <v>0</v>
      </c>
      <c r="E589" s="153">
        <f t="shared" si="236"/>
        <v>0</v>
      </c>
      <c r="F589" s="152">
        <f t="shared" si="236"/>
        <v>0</v>
      </c>
      <c r="G589" s="155">
        <f t="shared" si="236"/>
        <v>0</v>
      </c>
      <c r="H589" s="155">
        <f t="shared" si="236"/>
        <v>0</v>
      </c>
      <c r="I589" s="155">
        <f t="shared" si="236"/>
        <v>0</v>
      </c>
      <c r="J589" s="155">
        <f t="shared" si="236"/>
        <v>0</v>
      </c>
      <c r="K589" s="155">
        <f t="shared" si="236"/>
        <v>0</v>
      </c>
      <c r="L589" s="155">
        <f t="shared" si="236"/>
        <v>0</v>
      </c>
      <c r="M589" s="393">
        <f t="shared" si="236"/>
        <v>0</v>
      </c>
      <c r="N589" s="113">
        <f t="shared" si="236"/>
        <v>0</v>
      </c>
      <c r="O589" s="114">
        <f t="shared" si="236"/>
        <v>0</v>
      </c>
      <c r="P589" s="515"/>
      <c r="Q589" s="325"/>
    </row>
    <row r="590" spans="1:17" ht="14.25" customHeight="1">
      <c r="A590" s="581">
        <v>313</v>
      </c>
      <c r="B590" s="368" t="s">
        <v>19</v>
      </c>
      <c r="C590" s="137">
        <f>SUM(C591:C593)</f>
        <v>0</v>
      </c>
      <c r="D590" s="219">
        <f t="shared" ref="D590:O590" si="237">SUM(D591:D593)</f>
        <v>0</v>
      </c>
      <c r="E590" s="139">
        <f t="shared" si="237"/>
        <v>0</v>
      </c>
      <c r="F590" s="187">
        <f t="shared" si="237"/>
        <v>0</v>
      </c>
      <c r="G590" s="140">
        <f t="shared" si="237"/>
        <v>0</v>
      </c>
      <c r="H590" s="140">
        <f t="shared" si="237"/>
        <v>0</v>
      </c>
      <c r="I590" s="140">
        <f t="shared" si="237"/>
        <v>0</v>
      </c>
      <c r="J590" s="140">
        <f t="shared" si="237"/>
        <v>0</v>
      </c>
      <c r="K590" s="140">
        <f t="shared" si="237"/>
        <v>0</v>
      </c>
      <c r="L590" s="140">
        <f t="shared" si="237"/>
        <v>0</v>
      </c>
      <c r="M590" s="187">
        <f t="shared" si="237"/>
        <v>0</v>
      </c>
      <c r="N590" s="137">
        <f t="shared" si="237"/>
        <v>0</v>
      </c>
      <c r="O590" s="143">
        <f t="shared" si="237"/>
        <v>0</v>
      </c>
      <c r="P590" s="515"/>
      <c r="Q590" s="325"/>
    </row>
    <row r="591" spans="1:17" ht="14.25" customHeight="1">
      <c r="A591" s="584">
        <v>3131</v>
      </c>
      <c r="B591" s="583" t="s">
        <v>60</v>
      </c>
      <c r="C591" s="281">
        <f>SUM(D591:M591)</f>
        <v>0</v>
      </c>
      <c r="D591" s="298"/>
      <c r="E591" s="316"/>
      <c r="F591" s="269"/>
      <c r="G591" s="322"/>
      <c r="H591" s="322"/>
      <c r="I591" s="322"/>
      <c r="J591" s="322"/>
      <c r="K591" s="322"/>
      <c r="L591" s="322"/>
      <c r="M591" s="269"/>
      <c r="N591" s="271"/>
      <c r="O591" s="324"/>
      <c r="P591" s="515"/>
      <c r="Q591" s="325"/>
    </row>
    <row r="592" spans="1:17" ht="14.25" customHeight="1">
      <c r="A592" s="584">
        <v>3132</v>
      </c>
      <c r="B592" s="583" t="s">
        <v>61</v>
      </c>
      <c r="C592" s="281">
        <f>SUM(D592:M592)</f>
        <v>0</v>
      </c>
      <c r="D592" s="298"/>
      <c r="E592" s="316"/>
      <c r="F592" s="269"/>
      <c r="G592" s="322"/>
      <c r="H592" s="322"/>
      <c r="I592" s="322"/>
      <c r="J592" s="322"/>
      <c r="K592" s="322"/>
      <c r="L592" s="322"/>
      <c r="M592" s="269"/>
      <c r="N592" s="271"/>
      <c r="O592" s="324"/>
      <c r="P592" s="515"/>
      <c r="Q592" s="325"/>
    </row>
    <row r="593" spans="1:17" ht="14.25" customHeight="1" thickBot="1">
      <c r="A593" s="600">
        <v>3133</v>
      </c>
      <c r="B593" s="601" t="s">
        <v>62</v>
      </c>
      <c r="C593" s="281">
        <f>SUM(D593:M593)</f>
        <v>0</v>
      </c>
      <c r="D593" s="405"/>
      <c r="E593" s="44"/>
      <c r="F593" s="43"/>
      <c r="G593" s="45"/>
      <c r="H593" s="45"/>
      <c r="I593" s="45"/>
      <c r="J593" s="45"/>
      <c r="K593" s="45"/>
      <c r="L593" s="45"/>
      <c r="M593" s="43"/>
      <c r="N593" s="42"/>
      <c r="O593" s="117"/>
      <c r="P593" s="515"/>
      <c r="Q593" s="325"/>
    </row>
    <row r="594" spans="1:17" ht="14.25" customHeight="1" thickBot="1">
      <c r="A594" s="575">
        <v>32</v>
      </c>
      <c r="B594" s="641" t="s">
        <v>8</v>
      </c>
      <c r="C594" s="113">
        <f>C595+C598+C601+C603</f>
        <v>0</v>
      </c>
      <c r="D594" s="231">
        <f t="shared" ref="D594:O594" si="238">D595+D598+D601+D603</f>
        <v>0</v>
      </c>
      <c r="E594" s="153">
        <f t="shared" si="238"/>
        <v>0</v>
      </c>
      <c r="F594" s="152">
        <f t="shared" si="238"/>
        <v>0</v>
      </c>
      <c r="G594" s="155">
        <f t="shared" si="238"/>
        <v>0</v>
      </c>
      <c r="H594" s="155">
        <f t="shared" si="238"/>
        <v>0</v>
      </c>
      <c r="I594" s="155">
        <f t="shared" si="238"/>
        <v>0</v>
      </c>
      <c r="J594" s="155">
        <f t="shared" si="238"/>
        <v>0</v>
      </c>
      <c r="K594" s="155">
        <f t="shared" si="238"/>
        <v>0</v>
      </c>
      <c r="L594" s="155">
        <f t="shared" si="238"/>
        <v>0</v>
      </c>
      <c r="M594" s="393">
        <f t="shared" si="238"/>
        <v>0</v>
      </c>
      <c r="N594" s="113">
        <f t="shared" si="238"/>
        <v>0</v>
      </c>
      <c r="O594" s="114">
        <f t="shared" si="238"/>
        <v>0</v>
      </c>
      <c r="P594" s="515"/>
      <c r="Q594" s="325"/>
    </row>
    <row r="595" spans="1:17" ht="14.25" customHeight="1">
      <c r="A595" s="581">
        <v>322</v>
      </c>
      <c r="B595" s="368" t="s">
        <v>24</v>
      </c>
      <c r="C595" s="137">
        <f t="shared" ref="C595:O595" si="239">SUM(C596:C597)</f>
        <v>0</v>
      </c>
      <c r="D595" s="219">
        <f t="shared" si="239"/>
        <v>0</v>
      </c>
      <c r="E595" s="139">
        <f t="shared" si="239"/>
        <v>0</v>
      </c>
      <c r="F595" s="187">
        <f t="shared" si="239"/>
        <v>0</v>
      </c>
      <c r="G595" s="140">
        <f t="shared" si="239"/>
        <v>0</v>
      </c>
      <c r="H595" s="140">
        <f t="shared" si="239"/>
        <v>0</v>
      </c>
      <c r="I595" s="140">
        <f t="shared" si="239"/>
        <v>0</v>
      </c>
      <c r="J595" s="140">
        <f t="shared" si="239"/>
        <v>0</v>
      </c>
      <c r="K595" s="140">
        <f t="shared" si="239"/>
        <v>0</v>
      </c>
      <c r="L595" s="140">
        <f t="shared" si="239"/>
        <v>0</v>
      </c>
      <c r="M595" s="187">
        <f t="shared" si="239"/>
        <v>0</v>
      </c>
      <c r="N595" s="137">
        <f t="shared" si="239"/>
        <v>0</v>
      </c>
      <c r="O595" s="143">
        <f t="shared" si="239"/>
        <v>0</v>
      </c>
      <c r="P595" s="515"/>
      <c r="Q595" s="325"/>
    </row>
    <row r="596" spans="1:17" ht="14.25" customHeight="1">
      <c r="A596" s="582">
        <v>3221</v>
      </c>
      <c r="B596" s="583" t="s">
        <v>66</v>
      </c>
      <c r="C596" s="281">
        <f>SUM(D596:M596)</f>
        <v>0</v>
      </c>
      <c r="D596" s="298"/>
      <c r="E596" s="316"/>
      <c r="F596" s="269"/>
      <c r="G596" s="322"/>
      <c r="H596" s="322"/>
      <c r="I596" s="322"/>
      <c r="J596" s="322"/>
      <c r="K596" s="322"/>
      <c r="L596" s="322"/>
      <c r="M596" s="269"/>
      <c r="N596" s="271"/>
      <c r="O596" s="324"/>
      <c r="P596" s="515"/>
      <c r="Q596" s="325"/>
    </row>
    <row r="597" spans="1:17" ht="14.25" customHeight="1">
      <c r="A597" s="582">
        <v>3225</v>
      </c>
      <c r="B597" s="583" t="s">
        <v>70</v>
      </c>
      <c r="C597" s="281">
        <f>SUM(D597:M597)</f>
        <v>0</v>
      </c>
      <c r="D597" s="298"/>
      <c r="E597" s="316"/>
      <c r="F597" s="269"/>
      <c r="G597" s="322"/>
      <c r="H597" s="322"/>
      <c r="I597" s="322"/>
      <c r="J597" s="322"/>
      <c r="K597" s="322"/>
      <c r="L597" s="322"/>
      <c r="M597" s="269"/>
      <c r="N597" s="271"/>
      <c r="O597" s="324"/>
      <c r="P597" s="515"/>
      <c r="Q597" s="325"/>
    </row>
    <row r="598" spans="1:17" ht="14.25" customHeight="1">
      <c r="A598" s="581">
        <v>323</v>
      </c>
      <c r="B598" s="368" t="s">
        <v>21</v>
      </c>
      <c r="C598" s="137">
        <f t="shared" ref="C598:O598" si="240">SUM(C599:C600)</f>
        <v>0</v>
      </c>
      <c r="D598" s="219">
        <f t="shared" si="240"/>
        <v>0</v>
      </c>
      <c r="E598" s="139">
        <f t="shared" si="240"/>
        <v>0</v>
      </c>
      <c r="F598" s="187">
        <f t="shared" si="240"/>
        <v>0</v>
      </c>
      <c r="G598" s="140">
        <f t="shared" si="240"/>
        <v>0</v>
      </c>
      <c r="H598" s="140">
        <f t="shared" si="240"/>
        <v>0</v>
      </c>
      <c r="I598" s="140">
        <f t="shared" si="240"/>
        <v>0</v>
      </c>
      <c r="J598" s="140">
        <f t="shared" si="240"/>
        <v>0</v>
      </c>
      <c r="K598" s="140">
        <f t="shared" si="240"/>
        <v>0</v>
      </c>
      <c r="L598" s="140">
        <f t="shared" si="240"/>
        <v>0</v>
      </c>
      <c r="M598" s="187">
        <f t="shared" si="240"/>
        <v>0</v>
      </c>
      <c r="N598" s="137">
        <f t="shared" si="240"/>
        <v>0</v>
      </c>
      <c r="O598" s="143">
        <f t="shared" si="240"/>
        <v>0</v>
      </c>
      <c r="P598" s="515"/>
      <c r="Q598" s="325"/>
    </row>
    <row r="599" spans="1:17" ht="14.25" customHeight="1">
      <c r="A599" s="582">
        <v>3231</v>
      </c>
      <c r="B599" s="583" t="s">
        <v>72</v>
      </c>
      <c r="C599" s="281">
        <f>SUM(D599:M599)</f>
        <v>0</v>
      </c>
      <c r="D599" s="298"/>
      <c r="E599" s="316"/>
      <c r="F599" s="269"/>
      <c r="G599" s="322"/>
      <c r="H599" s="322"/>
      <c r="I599" s="322"/>
      <c r="J599" s="322"/>
      <c r="K599" s="322"/>
      <c r="L599" s="322"/>
      <c r="M599" s="269"/>
      <c r="N599" s="271"/>
      <c r="O599" s="324"/>
      <c r="P599" s="515"/>
      <c r="Q599" s="325"/>
    </row>
    <row r="600" spans="1:17" ht="14.25" customHeight="1">
      <c r="A600" s="582">
        <v>3232</v>
      </c>
      <c r="B600" s="583" t="s">
        <v>73</v>
      </c>
      <c r="C600" s="281">
        <f>SUM(D600:M600)</f>
        <v>0</v>
      </c>
      <c r="D600" s="298"/>
      <c r="E600" s="316"/>
      <c r="F600" s="269"/>
      <c r="G600" s="322"/>
      <c r="H600" s="322"/>
      <c r="I600" s="322"/>
      <c r="J600" s="322"/>
      <c r="K600" s="322"/>
      <c r="L600" s="322"/>
      <c r="M600" s="269"/>
      <c r="N600" s="271"/>
      <c r="O600" s="324"/>
      <c r="P600" s="515"/>
      <c r="Q600" s="325"/>
    </row>
    <row r="601" spans="1:17" ht="27.75" customHeight="1" thickBot="1">
      <c r="A601" s="706">
        <v>324</v>
      </c>
      <c r="B601" s="722" t="s">
        <v>22</v>
      </c>
      <c r="C601" s="723">
        <f>C602</f>
        <v>0</v>
      </c>
      <c r="D601" s="724">
        <f t="shared" ref="D601:O601" si="241">D602</f>
        <v>0</v>
      </c>
      <c r="E601" s="725">
        <f t="shared" si="241"/>
        <v>0</v>
      </c>
      <c r="F601" s="726">
        <f t="shared" si="241"/>
        <v>0</v>
      </c>
      <c r="G601" s="727">
        <f t="shared" si="241"/>
        <v>0</v>
      </c>
      <c r="H601" s="727">
        <f t="shared" si="241"/>
        <v>0</v>
      </c>
      <c r="I601" s="727">
        <f t="shared" si="241"/>
        <v>0</v>
      </c>
      <c r="J601" s="727">
        <f t="shared" si="241"/>
        <v>0</v>
      </c>
      <c r="K601" s="727">
        <f t="shared" si="241"/>
        <v>0</v>
      </c>
      <c r="L601" s="727">
        <f t="shared" si="241"/>
        <v>0</v>
      </c>
      <c r="M601" s="728">
        <f t="shared" si="241"/>
        <v>0</v>
      </c>
      <c r="N601" s="723">
        <f t="shared" si="241"/>
        <v>0</v>
      </c>
      <c r="O601" s="729">
        <f t="shared" si="241"/>
        <v>0</v>
      </c>
      <c r="P601" s="515"/>
      <c r="Q601" s="325"/>
    </row>
    <row r="602" spans="1:17" ht="26.25" customHeight="1">
      <c r="A602" s="637">
        <v>3241</v>
      </c>
      <c r="B602" s="613" t="s">
        <v>22</v>
      </c>
      <c r="C602" s="364">
        <f>SUM(D602:M602)</f>
        <v>0</v>
      </c>
      <c r="D602" s="721"/>
      <c r="E602" s="33"/>
      <c r="F602" s="32"/>
      <c r="G602" s="34"/>
      <c r="H602" s="34"/>
      <c r="I602" s="34"/>
      <c r="J602" s="34"/>
      <c r="K602" s="34"/>
      <c r="L602" s="34"/>
      <c r="M602" s="32"/>
      <c r="N602" s="31"/>
      <c r="O602" s="681"/>
      <c r="P602" s="515"/>
      <c r="Q602" s="325"/>
    </row>
    <row r="603" spans="1:17" ht="14.25" customHeight="1">
      <c r="A603" s="581">
        <v>329</v>
      </c>
      <c r="B603" s="368" t="s">
        <v>9</v>
      </c>
      <c r="C603" s="137">
        <f t="shared" ref="C603:O603" si="242">SUM(C604:C604)</f>
        <v>0</v>
      </c>
      <c r="D603" s="219">
        <f t="shared" si="242"/>
        <v>0</v>
      </c>
      <c r="E603" s="139">
        <f t="shared" si="242"/>
        <v>0</v>
      </c>
      <c r="F603" s="187">
        <f t="shared" si="242"/>
        <v>0</v>
      </c>
      <c r="G603" s="140">
        <f t="shared" si="242"/>
        <v>0</v>
      </c>
      <c r="H603" s="140">
        <f t="shared" si="242"/>
        <v>0</v>
      </c>
      <c r="I603" s="140">
        <f t="shared" si="242"/>
        <v>0</v>
      </c>
      <c r="J603" s="140">
        <f t="shared" si="242"/>
        <v>0</v>
      </c>
      <c r="K603" s="140">
        <f t="shared" si="242"/>
        <v>0</v>
      </c>
      <c r="L603" s="140">
        <f t="shared" si="242"/>
        <v>0</v>
      </c>
      <c r="M603" s="187">
        <f t="shared" si="242"/>
        <v>0</v>
      </c>
      <c r="N603" s="137">
        <f t="shared" si="242"/>
        <v>0</v>
      </c>
      <c r="O603" s="143">
        <f t="shared" si="242"/>
        <v>0</v>
      </c>
      <c r="P603" s="515"/>
      <c r="Q603" s="325"/>
    </row>
    <row r="604" spans="1:17" ht="14.25" customHeight="1" thickBot="1">
      <c r="A604" s="600">
        <v>3299</v>
      </c>
      <c r="B604" s="601" t="s">
        <v>9</v>
      </c>
      <c r="C604" s="281">
        <f>SUM(D604:M604)</f>
        <v>0</v>
      </c>
      <c r="D604" s="405"/>
      <c r="E604" s="44"/>
      <c r="F604" s="43"/>
      <c r="G604" s="45"/>
      <c r="H604" s="45"/>
      <c r="I604" s="45"/>
      <c r="J604" s="45"/>
      <c r="K604" s="45"/>
      <c r="L604" s="45"/>
      <c r="M604" s="43"/>
      <c r="N604" s="42"/>
      <c r="O604" s="117"/>
      <c r="P604" s="515"/>
      <c r="Q604" s="325"/>
    </row>
    <row r="605" spans="1:17" ht="14.25" customHeight="1" thickBot="1">
      <c r="A605" s="604"/>
      <c r="B605" s="449" t="s">
        <v>134</v>
      </c>
      <c r="C605" s="472">
        <f>C372+C378+C383+C420+C465+C499+C526+C537+C554+C559+C582+C588</f>
        <v>477065</v>
      </c>
      <c r="D605" s="472">
        <f t="shared" ref="D605:M605" si="243">D372+D378+D383+D420+D465+D499+D526+D537+D554+D559+D582+D588</f>
        <v>0</v>
      </c>
      <c r="E605" s="459">
        <f t="shared" si="243"/>
        <v>0</v>
      </c>
      <c r="F605" s="446">
        <f t="shared" si="243"/>
        <v>0</v>
      </c>
      <c r="G605" s="460">
        <f t="shared" si="243"/>
        <v>0</v>
      </c>
      <c r="H605" s="460">
        <f t="shared" si="243"/>
        <v>0</v>
      </c>
      <c r="I605" s="460">
        <f t="shared" si="243"/>
        <v>452881</v>
      </c>
      <c r="J605" s="460">
        <f t="shared" si="243"/>
        <v>24184</v>
      </c>
      <c r="K605" s="460">
        <f t="shared" si="243"/>
        <v>0</v>
      </c>
      <c r="L605" s="460">
        <f t="shared" si="243"/>
        <v>0</v>
      </c>
      <c r="M605" s="446">
        <f t="shared" si="243"/>
        <v>0</v>
      </c>
      <c r="N605" s="472">
        <f>N372+N378+N383+N420+N465+N499+N526+N537+N554+N559+N582+N588+N570</f>
        <v>477065</v>
      </c>
      <c r="O605" s="475">
        <f>O372+O378+O383+O420+O465+O499+O526+O537+O554+O559+O582+O588+O570</f>
        <v>477065</v>
      </c>
      <c r="P605" s="515"/>
      <c r="Q605" s="325"/>
    </row>
    <row r="606" spans="1:17" ht="8.25" customHeight="1" thickBot="1">
      <c r="A606" s="667"/>
      <c r="B606" s="467"/>
      <c r="C606" s="255"/>
      <c r="D606" s="255"/>
      <c r="E606" s="255"/>
      <c r="F606" s="255"/>
      <c r="G606" s="255"/>
      <c r="H606" s="255"/>
      <c r="I606" s="255"/>
      <c r="J606" s="255"/>
      <c r="K606" s="255"/>
      <c r="L606" s="255"/>
      <c r="M606" s="272"/>
      <c r="N606" s="255"/>
      <c r="O606" s="397"/>
      <c r="P606" s="515"/>
      <c r="Q606" s="325"/>
    </row>
    <row r="607" spans="1:17" ht="15.75" customHeight="1" thickBot="1">
      <c r="A607" s="604" t="s">
        <v>128</v>
      </c>
      <c r="B607" s="449" t="s">
        <v>129</v>
      </c>
      <c r="C607" s="471"/>
      <c r="D607" s="472"/>
      <c r="E607" s="446"/>
      <c r="F607" s="446"/>
      <c r="G607" s="446"/>
      <c r="H607" s="446"/>
      <c r="I607" s="446"/>
      <c r="J607" s="446"/>
      <c r="K607" s="446"/>
      <c r="L607" s="446"/>
      <c r="M607" s="446"/>
      <c r="N607" s="446"/>
      <c r="O607" s="473"/>
      <c r="P607" s="515"/>
      <c r="Q607" s="325"/>
    </row>
    <row r="608" spans="1:17" ht="15" customHeight="1" thickBot="1">
      <c r="A608" s="468" t="s">
        <v>100</v>
      </c>
      <c r="B608" s="668" t="s">
        <v>121</v>
      </c>
      <c r="C608" s="469"/>
      <c r="D608" s="470"/>
      <c r="E608" s="470"/>
      <c r="F608" s="470"/>
      <c r="G608" s="470"/>
      <c r="H608" s="470"/>
      <c r="I608" s="470"/>
      <c r="J608" s="470"/>
      <c r="K608" s="470"/>
      <c r="L608" s="470"/>
      <c r="M608" s="470"/>
      <c r="N608" s="470"/>
      <c r="O608" s="359"/>
      <c r="P608" s="515"/>
      <c r="Q608" s="325"/>
    </row>
    <row r="609" spans="1:17" ht="30" customHeight="1" thickBot="1">
      <c r="A609" s="573">
        <v>4</v>
      </c>
      <c r="B609" s="669" t="s">
        <v>163</v>
      </c>
      <c r="C609" s="229">
        <f>C610+C613</f>
        <v>6000</v>
      </c>
      <c r="D609" s="229">
        <f t="shared" ref="D609:O609" si="244">D610+D613</f>
        <v>0</v>
      </c>
      <c r="E609" s="173">
        <f t="shared" si="244"/>
        <v>0</v>
      </c>
      <c r="F609" s="170">
        <f t="shared" si="244"/>
        <v>0</v>
      </c>
      <c r="G609" s="171">
        <f t="shared" si="244"/>
        <v>0</v>
      </c>
      <c r="H609" s="171">
        <f t="shared" si="244"/>
        <v>0</v>
      </c>
      <c r="I609" s="171">
        <f t="shared" si="244"/>
        <v>6000</v>
      </c>
      <c r="J609" s="171">
        <f t="shared" si="244"/>
        <v>0</v>
      </c>
      <c r="K609" s="171">
        <f t="shared" si="244"/>
        <v>0</v>
      </c>
      <c r="L609" s="171">
        <f t="shared" si="244"/>
        <v>0</v>
      </c>
      <c r="M609" s="172">
        <f t="shared" si="244"/>
        <v>0</v>
      </c>
      <c r="N609" s="229">
        <f t="shared" si="244"/>
        <v>6000</v>
      </c>
      <c r="O609" s="116">
        <f t="shared" si="244"/>
        <v>6000</v>
      </c>
      <c r="P609" s="515"/>
      <c r="Q609" s="325"/>
    </row>
    <row r="610" spans="1:17" ht="31.5" customHeight="1" thickBot="1">
      <c r="A610" s="575">
        <v>41</v>
      </c>
      <c r="B610" s="607" t="s">
        <v>170</v>
      </c>
      <c r="C610" s="231">
        <f>C611</f>
        <v>0</v>
      </c>
      <c r="D610" s="231">
        <f t="shared" ref="D610:O611" si="245">D611</f>
        <v>0</v>
      </c>
      <c r="E610" s="153">
        <f t="shared" si="245"/>
        <v>0</v>
      </c>
      <c r="F610" s="152">
        <f t="shared" si="245"/>
        <v>0</v>
      </c>
      <c r="G610" s="155">
        <f t="shared" si="245"/>
        <v>0</v>
      </c>
      <c r="H610" s="155">
        <f t="shared" si="245"/>
        <v>0</v>
      </c>
      <c r="I610" s="155">
        <f t="shared" si="245"/>
        <v>0</v>
      </c>
      <c r="J610" s="155">
        <f t="shared" si="245"/>
        <v>0</v>
      </c>
      <c r="K610" s="155">
        <f t="shared" si="245"/>
        <v>0</v>
      </c>
      <c r="L610" s="155">
        <f t="shared" si="245"/>
        <v>0</v>
      </c>
      <c r="M610" s="157">
        <f t="shared" si="245"/>
        <v>0</v>
      </c>
      <c r="N610" s="231">
        <f t="shared" si="245"/>
        <v>0</v>
      </c>
      <c r="O610" s="114">
        <f t="shared" si="245"/>
        <v>0</v>
      </c>
      <c r="P610" s="515"/>
      <c r="Q610" s="325"/>
    </row>
    <row r="611" spans="1:17" ht="14.25" customHeight="1">
      <c r="A611" s="577">
        <v>412</v>
      </c>
      <c r="B611" s="670" t="s">
        <v>130</v>
      </c>
      <c r="C611" s="133">
        <f>C612</f>
        <v>0</v>
      </c>
      <c r="D611" s="279">
        <f t="shared" si="245"/>
        <v>0</v>
      </c>
      <c r="E611" s="135">
        <f t="shared" si="245"/>
        <v>0</v>
      </c>
      <c r="F611" s="210">
        <f t="shared" si="245"/>
        <v>0</v>
      </c>
      <c r="G611" s="136">
        <f t="shared" si="245"/>
        <v>0</v>
      </c>
      <c r="H611" s="136">
        <f t="shared" si="245"/>
        <v>0</v>
      </c>
      <c r="I611" s="136">
        <f t="shared" si="245"/>
        <v>0</v>
      </c>
      <c r="J611" s="136">
        <f t="shared" si="245"/>
        <v>0</v>
      </c>
      <c r="K611" s="136">
        <f t="shared" si="245"/>
        <v>0</v>
      </c>
      <c r="L611" s="136">
        <f t="shared" si="245"/>
        <v>0</v>
      </c>
      <c r="M611" s="211">
        <f t="shared" si="245"/>
        <v>0</v>
      </c>
      <c r="N611" s="133">
        <f t="shared" si="245"/>
        <v>0</v>
      </c>
      <c r="O611" s="142">
        <f t="shared" si="245"/>
        <v>0</v>
      </c>
      <c r="P611" s="515"/>
      <c r="Q611" s="325"/>
    </row>
    <row r="612" spans="1:17" ht="14.25" customHeight="1" thickBot="1">
      <c r="A612" s="665">
        <v>4124</v>
      </c>
      <c r="B612" s="762" t="s">
        <v>131</v>
      </c>
      <c r="C612" s="283">
        <f>SUM(D612:M612)</f>
        <v>0</v>
      </c>
      <c r="D612" s="720"/>
      <c r="E612" s="351"/>
      <c r="F612" s="352"/>
      <c r="G612" s="353"/>
      <c r="H612" s="353"/>
      <c r="I612" s="353"/>
      <c r="J612" s="353"/>
      <c r="K612" s="353"/>
      <c r="L612" s="353"/>
      <c r="M612" s="763"/>
      <c r="N612" s="350"/>
      <c r="O612" s="354"/>
      <c r="P612" s="515"/>
      <c r="Q612" s="325"/>
    </row>
    <row r="613" spans="1:17" ht="33" customHeight="1" thickBot="1">
      <c r="A613" s="677">
        <v>42</v>
      </c>
      <c r="B613" s="760" t="s">
        <v>108</v>
      </c>
      <c r="C613" s="276">
        <f t="shared" ref="C613:O613" si="246">C614+C619</f>
        <v>6000</v>
      </c>
      <c r="D613" s="419">
        <f t="shared" si="246"/>
        <v>0</v>
      </c>
      <c r="E613" s="342">
        <f t="shared" si="246"/>
        <v>0</v>
      </c>
      <c r="F613" s="343">
        <f t="shared" si="246"/>
        <v>0</v>
      </c>
      <c r="G613" s="344">
        <f t="shared" si="246"/>
        <v>0</v>
      </c>
      <c r="H613" s="344">
        <f t="shared" si="246"/>
        <v>0</v>
      </c>
      <c r="I613" s="344">
        <f t="shared" si="246"/>
        <v>6000</v>
      </c>
      <c r="J613" s="344">
        <f t="shared" si="246"/>
        <v>0</v>
      </c>
      <c r="K613" s="344">
        <f t="shared" si="246"/>
        <v>0</v>
      </c>
      <c r="L613" s="344">
        <f t="shared" si="246"/>
        <v>0</v>
      </c>
      <c r="M613" s="761">
        <f t="shared" si="246"/>
        <v>0</v>
      </c>
      <c r="N613" s="276">
        <f t="shared" si="246"/>
        <v>6000</v>
      </c>
      <c r="O613" s="277">
        <f t="shared" si="246"/>
        <v>6000</v>
      </c>
      <c r="P613" s="515"/>
      <c r="Q613" s="325"/>
    </row>
    <row r="614" spans="1:17" ht="14.25" customHeight="1">
      <c r="A614" s="587">
        <v>422</v>
      </c>
      <c r="B614" s="672" t="s">
        <v>25</v>
      </c>
      <c r="C614" s="224">
        <f>SUM(C615:C618)</f>
        <v>6000</v>
      </c>
      <c r="D614" s="340">
        <f t="shared" ref="D614:O614" si="247">SUM(D615:D618)</f>
        <v>0</v>
      </c>
      <c r="E614" s="222">
        <f t="shared" si="247"/>
        <v>0</v>
      </c>
      <c r="F614" s="221">
        <f t="shared" si="247"/>
        <v>0</v>
      </c>
      <c r="G614" s="223">
        <f t="shared" si="247"/>
        <v>0</v>
      </c>
      <c r="H614" s="223">
        <f t="shared" si="247"/>
        <v>0</v>
      </c>
      <c r="I614" s="223">
        <f t="shared" si="247"/>
        <v>6000</v>
      </c>
      <c r="J614" s="223">
        <f t="shared" si="247"/>
        <v>0</v>
      </c>
      <c r="K614" s="223">
        <f t="shared" si="247"/>
        <v>0</v>
      </c>
      <c r="L614" s="223">
        <f t="shared" si="247"/>
        <v>0</v>
      </c>
      <c r="M614" s="421">
        <f t="shared" si="247"/>
        <v>0</v>
      </c>
      <c r="N614" s="224">
        <f t="shared" si="247"/>
        <v>6000</v>
      </c>
      <c r="O614" s="225">
        <f t="shared" si="247"/>
        <v>6000</v>
      </c>
      <c r="P614" s="515"/>
      <c r="Q614" s="325"/>
    </row>
    <row r="615" spans="1:17" ht="14.25" customHeight="1">
      <c r="A615" s="582">
        <v>4221</v>
      </c>
      <c r="B615" s="673" t="s">
        <v>88</v>
      </c>
      <c r="C615" s="281">
        <f>SUM(D615:M615)</f>
        <v>0</v>
      </c>
      <c r="D615" s="298"/>
      <c r="E615" s="316"/>
      <c r="F615" s="269"/>
      <c r="G615" s="322"/>
      <c r="H615" s="322"/>
      <c r="I615" s="322"/>
      <c r="J615" s="322"/>
      <c r="K615" s="322"/>
      <c r="L615" s="322"/>
      <c r="M615" s="422"/>
      <c r="N615" s="271"/>
      <c r="O615" s="324"/>
      <c r="P615" s="515"/>
      <c r="Q615" s="325"/>
    </row>
    <row r="616" spans="1:17" ht="14.25" customHeight="1">
      <c r="A616" s="582">
        <v>4223</v>
      </c>
      <c r="B616" s="673" t="s">
        <v>90</v>
      </c>
      <c r="C616" s="281">
        <f>SUM(D616:M616)</f>
        <v>0</v>
      </c>
      <c r="D616" s="298"/>
      <c r="E616" s="316"/>
      <c r="F616" s="269"/>
      <c r="G616" s="322"/>
      <c r="H616" s="322"/>
      <c r="I616" s="322"/>
      <c r="J616" s="322"/>
      <c r="K616" s="322"/>
      <c r="L616" s="322"/>
      <c r="M616" s="422"/>
      <c r="N616" s="271"/>
      <c r="O616" s="324"/>
      <c r="P616" s="515"/>
      <c r="Q616" s="325"/>
    </row>
    <row r="617" spans="1:17" ht="14.25" customHeight="1">
      <c r="A617" s="582">
        <v>4226</v>
      </c>
      <c r="B617" s="673" t="s">
        <v>91</v>
      </c>
      <c r="C617" s="281">
        <f>SUM(D617:M617)</f>
        <v>6000</v>
      </c>
      <c r="D617" s="298"/>
      <c r="E617" s="316"/>
      <c r="F617" s="269"/>
      <c r="G617" s="322"/>
      <c r="H617" s="322"/>
      <c r="I617" s="322">
        <v>6000</v>
      </c>
      <c r="J617" s="322"/>
      <c r="K617" s="322"/>
      <c r="L617" s="322"/>
      <c r="M617" s="422"/>
      <c r="N617" s="271">
        <v>6000</v>
      </c>
      <c r="O617" s="324">
        <v>6000</v>
      </c>
      <c r="P617" s="515"/>
      <c r="Q617" s="325"/>
    </row>
    <row r="618" spans="1:17" ht="33.75" customHeight="1">
      <c r="A618" s="582">
        <v>4227</v>
      </c>
      <c r="B618" s="673" t="s">
        <v>109</v>
      </c>
      <c r="C618" s="281">
        <f>SUM(D618:M618)</f>
        <v>0</v>
      </c>
      <c r="D618" s="298"/>
      <c r="E618" s="316"/>
      <c r="F618" s="269"/>
      <c r="G618" s="322"/>
      <c r="H618" s="322"/>
      <c r="I618" s="322"/>
      <c r="J618" s="322"/>
      <c r="K618" s="322"/>
      <c r="L618" s="322"/>
      <c r="M618" s="422"/>
      <c r="N618" s="271"/>
      <c r="O618" s="324"/>
      <c r="P618" s="515"/>
      <c r="Q618" s="325"/>
    </row>
    <row r="619" spans="1:17" ht="30.75" customHeight="1">
      <c r="A619" s="581">
        <v>424</v>
      </c>
      <c r="B619" s="674" t="s">
        <v>132</v>
      </c>
      <c r="C619" s="137">
        <f>C620</f>
        <v>0</v>
      </c>
      <c r="D619" s="219">
        <f t="shared" ref="D619:O619" si="248">D620</f>
        <v>0</v>
      </c>
      <c r="E619" s="139">
        <f t="shared" si="248"/>
        <v>0</v>
      </c>
      <c r="F619" s="187">
        <f t="shared" si="248"/>
        <v>0</v>
      </c>
      <c r="G619" s="140">
        <f t="shared" si="248"/>
        <v>0</v>
      </c>
      <c r="H619" s="140">
        <f t="shared" si="248"/>
        <v>0</v>
      </c>
      <c r="I619" s="140">
        <f t="shared" si="248"/>
        <v>0</v>
      </c>
      <c r="J619" s="140">
        <f t="shared" si="248"/>
        <v>0</v>
      </c>
      <c r="K619" s="140">
        <f t="shared" si="248"/>
        <v>0</v>
      </c>
      <c r="L619" s="140">
        <f t="shared" si="248"/>
        <v>0</v>
      </c>
      <c r="M619" s="188">
        <f t="shared" si="248"/>
        <v>0</v>
      </c>
      <c r="N619" s="137">
        <f t="shared" si="248"/>
        <v>0</v>
      </c>
      <c r="O619" s="143">
        <f t="shared" si="248"/>
        <v>0</v>
      </c>
      <c r="P619" s="515"/>
      <c r="Q619" s="325"/>
    </row>
    <row r="620" spans="1:17" ht="14.25" customHeight="1" thickBot="1">
      <c r="A620" s="603">
        <v>4241</v>
      </c>
      <c r="B620" s="671" t="s">
        <v>93</v>
      </c>
      <c r="C620" s="281">
        <f>SUM(D620:M620)</f>
        <v>0</v>
      </c>
      <c r="D620" s="405"/>
      <c r="E620" s="44"/>
      <c r="F620" s="43"/>
      <c r="G620" s="45"/>
      <c r="H620" s="45"/>
      <c r="I620" s="45"/>
      <c r="J620" s="45"/>
      <c r="K620" s="45"/>
      <c r="L620" s="45"/>
      <c r="M620" s="46"/>
      <c r="N620" s="42"/>
      <c r="O620" s="117"/>
      <c r="P620" s="515"/>
      <c r="Q620" s="325"/>
    </row>
    <row r="621" spans="1:17" ht="14.25" customHeight="1" thickBot="1">
      <c r="A621" s="423" t="s">
        <v>100</v>
      </c>
      <c r="B621" s="444" t="s">
        <v>105</v>
      </c>
      <c r="C621" s="443"/>
      <c r="D621" s="424"/>
      <c r="E621" s="355"/>
      <c r="F621" s="355"/>
      <c r="G621" s="355"/>
      <c r="H621" s="355"/>
      <c r="I621" s="355"/>
      <c r="J621" s="355"/>
      <c r="K621" s="355"/>
      <c r="L621" s="355"/>
      <c r="M621" s="355"/>
      <c r="N621" s="355"/>
      <c r="O621" s="428"/>
      <c r="P621" s="515"/>
      <c r="Q621" s="325"/>
    </row>
    <row r="622" spans="1:17" ht="30" customHeight="1" thickBot="1">
      <c r="A622" s="573">
        <v>4</v>
      </c>
      <c r="B622" s="669" t="s">
        <v>141</v>
      </c>
      <c r="C622" s="229">
        <f>C623</f>
        <v>0</v>
      </c>
      <c r="D622" s="229">
        <f t="shared" ref="D622:O622" si="249">D623</f>
        <v>0</v>
      </c>
      <c r="E622" s="153">
        <f t="shared" si="249"/>
        <v>0</v>
      </c>
      <c r="F622" s="170">
        <f t="shared" si="249"/>
        <v>0</v>
      </c>
      <c r="G622" s="155">
        <f t="shared" si="249"/>
        <v>0</v>
      </c>
      <c r="H622" s="155">
        <f t="shared" si="249"/>
        <v>0</v>
      </c>
      <c r="I622" s="155">
        <f t="shared" si="249"/>
        <v>0</v>
      </c>
      <c r="J622" s="155">
        <f t="shared" si="249"/>
        <v>0</v>
      </c>
      <c r="K622" s="155">
        <f t="shared" si="249"/>
        <v>0</v>
      </c>
      <c r="L622" s="155">
        <f t="shared" si="249"/>
        <v>0</v>
      </c>
      <c r="M622" s="170">
        <f t="shared" si="249"/>
        <v>0</v>
      </c>
      <c r="N622" s="229">
        <f t="shared" si="249"/>
        <v>0</v>
      </c>
      <c r="O622" s="116">
        <f t="shared" si="249"/>
        <v>0</v>
      </c>
      <c r="P622" s="515"/>
      <c r="Q622" s="325"/>
    </row>
    <row r="623" spans="1:17" ht="28.5" customHeight="1" thickBot="1">
      <c r="A623" s="575">
        <v>42</v>
      </c>
      <c r="B623" s="608" t="s">
        <v>108</v>
      </c>
      <c r="C623" s="113">
        <f t="shared" ref="C623:O623" si="250">C624+C630</f>
        <v>0</v>
      </c>
      <c r="D623" s="231">
        <f t="shared" si="250"/>
        <v>0</v>
      </c>
      <c r="E623" s="153">
        <f t="shared" si="250"/>
        <v>0</v>
      </c>
      <c r="F623" s="152">
        <f t="shared" si="250"/>
        <v>0</v>
      </c>
      <c r="G623" s="155">
        <f t="shared" si="250"/>
        <v>0</v>
      </c>
      <c r="H623" s="155">
        <f t="shared" si="250"/>
        <v>0</v>
      </c>
      <c r="I623" s="155">
        <f t="shared" si="250"/>
        <v>0</v>
      </c>
      <c r="J623" s="155">
        <f t="shared" si="250"/>
        <v>0</v>
      </c>
      <c r="K623" s="155">
        <f t="shared" si="250"/>
        <v>0</v>
      </c>
      <c r="L623" s="155">
        <f t="shared" si="250"/>
        <v>0</v>
      </c>
      <c r="M623" s="157">
        <f t="shared" si="250"/>
        <v>0</v>
      </c>
      <c r="N623" s="113">
        <f t="shared" si="250"/>
        <v>0</v>
      </c>
      <c r="O623" s="114">
        <f t="shared" si="250"/>
        <v>0</v>
      </c>
      <c r="P623" s="515"/>
      <c r="Q623" s="325"/>
    </row>
    <row r="624" spans="1:17" ht="14.25" customHeight="1">
      <c r="A624" s="581">
        <v>422</v>
      </c>
      <c r="B624" s="674" t="s">
        <v>25</v>
      </c>
      <c r="C624" s="137">
        <f>SUM(C625:C629)</f>
        <v>0</v>
      </c>
      <c r="D624" s="219">
        <f t="shared" ref="D624:O624" si="251">SUM(D625:D629)</f>
        <v>0</v>
      </c>
      <c r="E624" s="139">
        <f t="shared" si="251"/>
        <v>0</v>
      </c>
      <c r="F624" s="187">
        <f t="shared" si="251"/>
        <v>0</v>
      </c>
      <c r="G624" s="140">
        <f t="shared" si="251"/>
        <v>0</v>
      </c>
      <c r="H624" s="140">
        <f t="shared" si="251"/>
        <v>0</v>
      </c>
      <c r="I624" s="140">
        <f t="shared" si="251"/>
        <v>0</v>
      </c>
      <c r="J624" s="140">
        <f t="shared" si="251"/>
        <v>0</v>
      </c>
      <c r="K624" s="140">
        <f t="shared" si="251"/>
        <v>0</v>
      </c>
      <c r="L624" s="140">
        <f t="shared" si="251"/>
        <v>0</v>
      </c>
      <c r="M624" s="188">
        <f t="shared" si="251"/>
        <v>0</v>
      </c>
      <c r="N624" s="137">
        <f t="shared" si="251"/>
        <v>0</v>
      </c>
      <c r="O624" s="143">
        <f t="shared" si="251"/>
        <v>0</v>
      </c>
      <c r="P624" s="515"/>
      <c r="Q624" s="325"/>
    </row>
    <row r="625" spans="1:17" ht="14.25" customHeight="1">
      <c r="A625" s="582">
        <v>4221</v>
      </c>
      <c r="B625" s="673" t="s">
        <v>88</v>
      </c>
      <c r="C625" s="281">
        <f>SUM(D625:M625)</f>
        <v>0</v>
      </c>
      <c r="D625" s="298"/>
      <c r="E625" s="316"/>
      <c r="F625" s="269"/>
      <c r="G625" s="322"/>
      <c r="H625" s="322"/>
      <c r="I625" s="322"/>
      <c r="J625" s="322"/>
      <c r="K625" s="322"/>
      <c r="L625" s="322"/>
      <c r="M625" s="422"/>
      <c r="N625" s="271"/>
      <c r="O625" s="324"/>
      <c r="P625" s="515"/>
      <c r="Q625" s="325"/>
    </row>
    <row r="626" spans="1:17" ht="14.25" customHeight="1">
      <c r="A626" s="582">
        <v>4222</v>
      </c>
      <c r="B626" s="673" t="s">
        <v>89</v>
      </c>
      <c r="C626" s="281">
        <f>SUM(D626:M626)</f>
        <v>0</v>
      </c>
      <c r="D626" s="298"/>
      <c r="E626" s="316"/>
      <c r="F626" s="269"/>
      <c r="G626" s="322"/>
      <c r="H626" s="322"/>
      <c r="I626" s="322"/>
      <c r="J626" s="322"/>
      <c r="K626" s="322"/>
      <c r="L626" s="322"/>
      <c r="M626" s="422"/>
      <c r="N626" s="271"/>
      <c r="O626" s="324"/>
      <c r="P626" s="515"/>
      <c r="Q626" s="325"/>
    </row>
    <row r="627" spans="1:17" ht="14.25" customHeight="1">
      <c r="A627" s="582">
        <v>4223</v>
      </c>
      <c r="B627" s="673" t="s">
        <v>90</v>
      </c>
      <c r="C627" s="281">
        <f>SUM(D627:M627)</f>
        <v>0</v>
      </c>
      <c r="D627" s="298"/>
      <c r="E627" s="316"/>
      <c r="F627" s="269"/>
      <c r="G627" s="322"/>
      <c r="H627" s="322"/>
      <c r="I627" s="322"/>
      <c r="J627" s="322"/>
      <c r="K627" s="322"/>
      <c r="L627" s="322"/>
      <c r="M627" s="422"/>
      <c r="N627" s="271"/>
      <c r="O627" s="324"/>
      <c r="P627" s="515"/>
      <c r="Q627" s="325"/>
    </row>
    <row r="628" spans="1:17" ht="14.25" customHeight="1">
      <c r="A628" s="582">
        <v>4226</v>
      </c>
      <c r="B628" s="673" t="s">
        <v>91</v>
      </c>
      <c r="C628" s="281">
        <f>SUM(D628:M628)</f>
        <v>0</v>
      </c>
      <c r="D628" s="298"/>
      <c r="E628" s="316"/>
      <c r="F628" s="269"/>
      <c r="G628" s="322"/>
      <c r="H628" s="322"/>
      <c r="I628" s="322"/>
      <c r="J628" s="322"/>
      <c r="K628" s="322"/>
      <c r="L628" s="322"/>
      <c r="M628" s="422"/>
      <c r="N628" s="271"/>
      <c r="O628" s="324"/>
      <c r="P628" s="515"/>
      <c r="Q628" s="325"/>
    </row>
    <row r="629" spans="1:17" ht="14.25" customHeight="1">
      <c r="A629" s="582">
        <v>4227</v>
      </c>
      <c r="B629" s="673" t="s">
        <v>109</v>
      </c>
      <c r="C629" s="281">
        <f>SUM(D629:M629)</f>
        <v>0</v>
      </c>
      <c r="D629" s="298"/>
      <c r="E629" s="316"/>
      <c r="F629" s="269"/>
      <c r="G629" s="322"/>
      <c r="H629" s="322"/>
      <c r="I629" s="322"/>
      <c r="J629" s="322"/>
      <c r="K629" s="322"/>
      <c r="L629" s="322"/>
      <c r="M629" s="422"/>
      <c r="N629" s="271"/>
      <c r="O629" s="324"/>
      <c r="P629" s="515"/>
      <c r="Q629" s="325"/>
    </row>
    <row r="630" spans="1:17" ht="14.25" customHeight="1">
      <c r="A630" s="581">
        <v>424</v>
      </c>
      <c r="B630" s="674" t="s">
        <v>132</v>
      </c>
      <c r="C630" s="137">
        <f>C631</f>
        <v>0</v>
      </c>
      <c r="D630" s="219">
        <f t="shared" ref="D630:O630" si="252">D631</f>
        <v>0</v>
      </c>
      <c r="E630" s="139">
        <f t="shared" si="252"/>
        <v>0</v>
      </c>
      <c r="F630" s="187">
        <f t="shared" si="252"/>
        <v>0</v>
      </c>
      <c r="G630" s="140">
        <f t="shared" si="252"/>
        <v>0</v>
      </c>
      <c r="H630" s="140">
        <f t="shared" si="252"/>
        <v>0</v>
      </c>
      <c r="I630" s="140">
        <f t="shared" si="252"/>
        <v>0</v>
      </c>
      <c r="J630" s="140">
        <f t="shared" si="252"/>
        <v>0</v>
      </c>
      <c r="K630" s="140">
        <f t="shared" si="252"/>
        <v>0</v>
      </c>
      <c r="L630" s="140">
        <f t="shared" si="252"/>
        <v>0</v>
      </c>
      <c r="M630" s="188">
        <f t="shared" si="252"/>
        <v>0</v>
      </c>
      <c r="N630" s="137">
        <f t="shared" si="252"/>
        <v>0</v>
      </c>
      <c r="O630" s="143">
        <f t="shared" si="252"/>
        <v>0</v>
      </c>
      <c r="P630" s="515"/>
      <c r="Q630" s="325"/>
    </row>
    <row r="631" spans="1:17" ht="14.25" customHeight="1" thickBot="1">
      <c r="A631" s="603">
        <v>4241</v>
      </c>
      <c r="B631" s="671" t="s">
        <v>93</v>
      </c>
      <c r="C631" s="281">
        <f>SUM(D631:M631)</f>
        <v>0</v>
      </c>
      <c r="D631" s="405"/>
      <c r="E631" s="44"/>
      <c r="F631" s="43"/>
      <c r="G631" s="45"/>
      <c r="H631" s="45"/>
      <c r="I631" s="45"/>
      <c r="J631" s="45"/>
      <c r="K631" s="45"/>
      <c r="L631" s="45"/>
      <c r="M631" s="46"/>
      <c r="N631" s="42"/>
      <c r="O631" s="117"/>
      <c r="P631" s="515"/>
      <c r="Q631" s="325"/>
    </row>
    <row r="632" spans="1:17" ht="15" customHeight="1" thickBot="1">
      <c r="A632" s="423" t="s">
        <v>100</v>
      </c>
      <c r="B632" s="444" t="s">
        <v>161</v>
      </c>
      <c r="C632" s="424"/>
      <c r="D632" s="355"/>
      <c r="E632" s="425"/>
      <c r="F632" s="355"/>
      <c r="G632" s="426"/>
      <c r="H632" s="426"/>
      <c r="I632" s="426"/>
      <c r="J632" s="426"/>
      <c r="K632" s="426"/>
      <c r="L632" s="426"/>
      <c r="M632" s="427"/>
      <c r="N632" s="424"/>
      <c r="O632" s="428"/>
      <c r="P632" s="515"/>
      <c r="Q632" s="325"/>
    </row>
    <row r="633" spans="1:17" ht="27" customHeight="1" thickBot="1">
      <c r="A633" s="573">
        <v>4</v>
      </c>
      <c r="B633" s="669" t="s">
        <v>141</v>
      </c>
      <c r="C633" s="229">
        <f>C634</f>
        <v>0</v>
      </c>
      <c r="D633" s="229">
        <f t="shared" ref="D633:O634" si="253">D634</f>
        <v>0</v>
      </c>
      <c r="E633" s="230">
        <f t="shared" si="253"/>
        <v>0</v>
      </c>
      <c r="F633" s="170">
        <f t="shared" si="253"/>
        <v>0</v>
      </c>
      <c r="G633" s="212">
        <f t="shared" si="253"/>
        <v>0</v>
      </c>
      <c r="H633" s="212">
        <f t="shared" si="253"/>
        <v>0</v>
      </c>
      <c r="I633" s="212">
        <f t="shared" si="253"/>
        <v>0</v>
      </c>
      <c r="J633" s="212">
        <f t="shared" si="253"/>
        <v>0</v>
      </c>
      <c r="K633" s="212">
        <f t="shared" si="253"/>
        <v>0</v>
      </c>
      <c r="L633" s="212">
        <f t="shared" si="253"/>
        <v>0</v>
      </c>
      <c r="M633" s="170">
        <f t="shared" si="253"/>
        <v>0</v>
      </c>
      <c r="N633" s="229">
        <f t="shared" si="253"/>
        <v>0</v>
      </c>
      <c r="O633" s="116">
        <f t="shared" si="253"/>
        <v>0</v>
      </c>
      <c r="P633" s="515"/>
      <c r="Q633" s="325"/>
    </row>
    <row r="634" spans="1:17" ht="31.5" customHeight="1" thickBot="1">
      <c r="A634" s="575">
        <v>42</v>
      </c>
      <c r="B634" s="608" t="s">
        <v>108</v>
      </c>
      <c r="C634" s="113">
        <f>C635</f>
        <v>0</v>
      </c>
      <c r="D634" s="231">
        <f t="shared" si="253"/>
        <v>0</v>
      </c>
      <c r="E634" s="153">
        <f t="shared" si="253"/>
        <v>0</v>
      </c>
      <c r="F634" s="152">
        <f t="shared" si="253"/>
        <v>0</v>
      </c>
      <c r="G634" s="155">
        <f t="shared" si="253"/>
        <v>0</v>
      </c>
      <c r="H634" s="155">
        <f t="shared" si="253"/>
        <v>0</v>
      </c>
      <c r="I634" s="155">
        <f t="shared" si="253"/>
        <v>0</v>
      </c>
      <c r="J634" s="155">
        <f t="shared" si="253"/>
        <v>0</v>
      </c>
      <c r="K634" s="155">
        <f t="shared" si="253"/>
        <v>0</v>
      </c>
      <c r="L634" s="155">
        <f t="shared" si="253"/>
        <v>0</v>
      </c>
      <c r="M634" s="393">
        <f t="shared" si="253"/>
        <v>0</v>
      </c>
      <c r="N634" s="113">
        <f t="shared" si="253"/>
        <v>0</v>
      </c>
      <c r="O634" s="114">
        <f t="shared" si="253"/>
        <v>0</v>
      </c>
      <c r="P634" s="515"/>
      <c r="Q634" s="325"/>
    </row>
    <row r="635" spans="1:17" ht="14.25" customHeight="1">
      <c r="A635" s="581">
        <v>422</v>
      </c>
      <c r="B635" s="674" t="s">
        <v>25</v>
      </c>
      <c r="C635" s="137">
        <f t="shared" ref="C635:O635" si="254">SUM(C636:C638)</f>
        <v>0</v>
      </c>
      <c r="D635" s="219">
        <f t="shared" si="254"/>
        <v>0</v>
      </c>
      <c r="E635" s="139">
        <f t="shared" si="254"/>
        <v>0</v>
      </c>
      <c r="F635" s="187">
        <f t="shared" si="254"/>
        <v>0</v>
      </c>
      <c r="G635" s="140">
        <f t="shared" si="254"/>
        <v>0</v>
      </c>
      <c r="H635" s="140">
        <f t="shared" si="254"/>
        <v>0</v>
      </c>
      <c r="I635" s="140">
        <f t="shared" si="254"/>
        <v>0</v>
      </c>
      <c r="J635" s="140">
        <f t="shared" si="254"/>
        <v>0</v>
      </c>
      <c r="K635" s="140">
        <f t="shared" si="254"/>
        <v>0</v>
      </c>
      <c r="L635" s="140">
        <f t="shared" si="254"/>
        <v>0</v>
      </c>
      <c r="M635" s="188">
        <f t="shared" si="254"/>
        <v>0</v>
      </c>
      <c r="N635" s="137">
        <f t="shared" si="254"/>
        <v>0</v>
      </c>
      <c r="O635" s="143">
        <f t="shared" si="254"/>
        <v>0</v>
      </c>
      <c r="P635" s="515"/>
      <c r="Q635" s="325"/>
    </row>
    <row r="636" spans="1:17" ht="14.25" customHeight="1">
      <c r="A636" s="582">
        <v>4221</v>
      </c>
      <c r="B636" s="673" t="s">
        <v>88</v>
      </c>
      <c r="C636" s="281">
        <f>SUM(D636:M636)</f>
        <v>0</v>
      </c>
      <c r="D636" s="298"/>
      <c r="E636" s="316"/>
      <c r="F636" s="269"/>
      <c r="G636" s="322"/>
      <c r="H636" s="322"/>
      <c r="I636" s="322"/>
      <c r="J636" s="322"/>
      <c r="K636" s="322"/>
      <c r="L636" s="322"/>
      <c r="M636" s="422"/>
      <c r="N636" s="271"/>
      <c r="O636" s="324"/>
      <c r="P636" s="515"/>
      <c r="Q636" s="325"/>
    </row>
    <row r="637" spans="1:17" ht="14.25" customHeight="1">
      <c r="A637" s="582">
        <v>4223</v>
      </c>
      <c r="B637" s="673" t="s">
        <v>90</v>
      </c>
      <c r="C637" s="281">
        <f>SUM(D637:M637)</f>
        <v>0</v>
      </c>
      <c r="D637" s="298"/>
      <c r="E637" s="316"/>
      <c r="F637" s="269"/>
      <c r="G637" s="322"/>
      <c r="H637" s="322"/>
      <c r="I637" s="322"/>
      <c r="J637" s="322"/>
      <c r="K637" s="322"/>
      <c r="L637" s="322"/>
      <c r="M637" s="422"/>
      <c r="N637" s="271"/>
      <c r="O637" s="324"/>
      <c r="P637" s="515"/>
      <c r="Q637" s="325"/>
    </row>
    <row r="638" spans="1:17" ht="13.5" customHeight="1" thickBot="1">
      <c r="A638" s="582">
        <v>4227</v>
      </c>
      <c r="B638" s="673" t="s">
        <v>109</v>
      </c>
      <c r="C638" s="281">
        <f>SUM(D638:M638)</f>
        <v>0</v>
      </c>
      <c r="D638" s="298"/>
      <c r="E638" s="316"/>
      <c r="F638" s="269"/>
      <c r="G638" s="322"/>
      <c r="H638" s="322"/>
      <c r="I638" s="322"/>
      <c r="J638" s="322"/>
      <c r="K638" s="322"/>
      <c r="L638" s="322"/>
      <c r="M638" s="422"/>
      <c r="N638" s="271"/>
      <c r="O638" s="324"/>
      <c r="P638" s="515"/>
      <c r="Q638" s="325"/>
    </row>
    <row r="639" spans="1:17" ht="14.25" customHeight="1" thickBot="1">
      <c r="A639" s="423" t="s">
        <v>100</v>
      </c>
      <c r="B639" s="765" t="s">
        <v>133</v>
      </c>
      <c r="C639" s="765"/>
      <c r="D639" s="765"/>
      <c r="E639" s="765"/>
      <c r="F639" s="765"/>
      <c r="G639" s="765"/>
      <c r="H639" s="765"/>
      <c r="I639" s="765"/>
      <c r="J639" s="765"/>
      <c r="K639" s="765"/>
      <c r="L639" s="765"/>
      <c r="M639" s="765"/>
      <c r="N639" s="765"/>
      <c r="O639" s="766"/>
      <c r="P639" s="515"/>
      <c r="Q639" s="325"/>
    </row>
    <row r="640" spans="1:17" ht="27.75" customHeight="1" thickBot="1">
      <c r="A640" s="677">
        <v>4</v>
      </c>
      <c r="B640" s="730" t="s">
        <v>141</v>
      </c>
      <c r="C640" s="419">
        <f>C641</f>
        <v>0</v>
      </c>
      <c r="D640" s="419">
        <f t="shared" ref="D640:O640" si="255">D641</f>
        <v>0</v>
      </c>
      <c r="E640" s="342">
        <f t="shared" si="255"/>
        <v>0</v>
      </c>
      <c r="F640" s="343">
        <f t="shared" si="255"/>
        <v>0</v>
      </c>
      <c r="G640" s="344">
        <f t="shared" si="255"/>
        <v>0</v>
      </c>
      <c r="H640" s="344">
        <f t="shared" si="255"/>
        <v>0</v>
      </c>
      <c r="I640" s="344">
        <f t="shared" si="255"/>
        <v>0</v>
      </c>
      <c r="J640" s="344">
        <f t="shared" si="255"/>
        <v>0</v>
      </c>
      <c r="K640" s="344">
        <f t="shared" si="255"/>
        <v>0</v>
      </c>
      <c r="L640" s="344">
        <f t="shared" si="255"/>
        <v>0</v>
      </c>
      <c r="M640" s="343">
        <f t="shared" si="255"/>
        <v>0</v>
      </c>
      <c r="N640" s="419">
        <f t="shared" si="255"/>
        <v>0</v>
      </c>
      <c r="O640" s="277">
        <f t="shared" si="255"/>
        <v>0</v>
      </c>
      <c r="P640" s="515"/>
      <c r="Q640" s="325"/>
    </row>
    <row r="641" spans="1:17" ht="30.75" customHeight="1" thickBot="1">
      <c r="A641" s="575">
        <v>42</v>
      </c>
      <c r="B641" s="607" t="s">
        <v>140</v>
      </c>
      <c r="C641" s="113">
        <f t="shared" ref="C641:O641" si="256">C642+C645</f>
        <v>0</v>
      </c>
      <c r="D641" s="231">
        <f t="shared" si="256"/>
        <v>0</v>
      </c>
      <c r="E641" s="153">
        <f t="shared" si="256"/>
        <v>0</v>
      </c>
      <c r="F641" s="152">
        <f t="shared" si="256"/>
        <v>0</v>
      </c>
      <c r="G641" s="155">
        <f t="shared" si="256"/>
        <v>0</v>
      </c>
      <c r="H641" s="155">
        <f t="shared" si="256"/>
        <v>0</v>
      </c>
      <c r="I641" s="155">
        <f t="shared" si="256"/>
        <v>0</v>
      </c>
      <c r="J641" s="155">
        <f t="shared" si="256"/>
        <v>0</v>
      </c>
      <c r="K641" s="155">
        <f t="shared" si="256"/>
        <v>0</v>
      </c>
      <c r="L641" s="155">
        <f t="shared" si="256"/>
        <v>0</v>
      </c>
      <c r="M641" s="393">
        <f t="shared" si="256"/>
        <v>0</v>
      </c>
      <c r="N641" s="113">
        <f t="shared" si="256"/>
        <v>0</v>
      </c>
      <c r="O641" s="114">
        <f t="shared" si="256"/>
        <v>0</v>
      </c>
      <c r="P641" s="515"/>
      <c r="Q641" s="325"/>
    </row>
    <row r="642" spans="1:17" ht="13.5" customHeight="1">
      <c r="A642" s="581">
        <v>422</v>
      </c>
      <c r="B642" s="674" t="s">
        <v>25</v>
      </c>
      <c r="C642" s="137">
        <f t="shared" ref="C642:O642" si="257">SUM(C643:C644)</f>
        <v>0</v>
      </c>
      <c r="D642" s="219">
        <f t="shared" si="257"/>
        <v>0</v>
      </c>
      <c r="E642" s="139">
        <f t="shared" si="257"/>
        <v>0</v>
      </c>
      <c r="F642" s="187">
        <f t="shared" si="257"/>
        <v>0</v>
      </c>
      <c r="G642" s="140">
        <f t="shared" si="257"/>
        <v>0</v>
      </c>
      <c r="H642" s="140">
        <f t="shared" si="257"/>
        <v>0</v>
      </c>
      <c r="I642" s="140">
        <f t="shared" si="257"/>
        <v>0</v>
      </c>
      <c r="J642" s="140">
        <f t="shared" si="257"/>
        <v>0</v>
      </c>
      <c r="K642" s="140">
        <f t="shared" si="257"/>
        <v>0</v>
      </c>
      <c r="L642" s="140">
        <f t="shared" si="257"/>
        <v>0</v>
      </c>
      <c r="M642" s="418">
        <f t="shared" si="257"/>
        <v>0</v>
      </c>
      <c r="N642" s="137">
        <f t="shared" si="257"/>
        <v>0</v>
      </c>
      <c r="O642" s="143">
        <f t="shared" si="257"/>
        <v>0</v>
      </c>
      <c r="P642" s="515"/>
      <c r="Q642" s="325"/>
    </row>
    <row r="643" spans="1:17" ht="13.5" customHeight="1">
      <c r="A643" s="582">
        <v>4221</v>
      </c>
      <c r="B643" s="673" t="s">
        <v>88</v>
      </c>
      <c r="C643" s="281">
        <f>SUM(D643:M643)</f>
        <v>0</v>
      </c>
      <c r="D643" s="298"/>
      <c r="E643" s="316"/>
      <c r="F643" s="269"/>
      <c r="G643" s="322"/>
      <c r="H643" s="322"/>
      <c r="I643" s="322"/>
      <c r="J643" s="322"/>
      <c r="K643" s="322"/>
      <c r="L643" s="322"/>
      <c r="M643" s="269"/>
      <c r="N643" s="271"/>
      <c r="O643" s="324"/>
      <c r="P643" s="515"/>
      <c r="Q643" s="325"/>
    </row>
    <row r="644" spans="1:17" ht="13.5" customHeight="1">
      <c r="A644" s="582">
        <v>4227</v>
      </c>
      <c r="B644" s="673" t="s">
        <v>109</v>
      </c>
      <c r="C644" s="281">
        <f>SUM(D644:M644)</f>
        <v>0</v>
      </c>
      <c r="D644" s="298"/>
      <c r="E644" s="316"/>
      <c r="F644" s="269"/>
      <c r="G644" s="322"/>
      <c r="H644" s="322"/>
      <c r="I644" s="322"/>
      <c r="J644" s="322"/>
      <c r="K644" s="322"/>
      <c r="L644" s="322"/>
      <c r="M644" s="269"/>
      <c r="N644" s="271"/>
      <c r="O644" s="324"/>
      <c r="P644" s="515"/>
      <c r="Q644" s="325"/>
    </row>
    <row r="645" spans="1:17" ht="13.5" customHeight="1">
      <c r="A645" s="581">
        <v>424</v>
      </c>
      <c r="B645" s="674" t="s">
        <v>132</v>
      </c>
      <c r="C645" s="137">
        <f>C646</f>
        <v>0</v>
      </c>
      <c r="D645" s="219">
        <f t="shared" ref="D645:O645" si="258">D646</f>
        <v>0</v>
      </c>
      <c r="E645" s="139">
        <f t="shared" si="258"/>
        <v>0</v>
      </c>
      <c r="F645" s="187">
        <f t="shared" si="258"/>
        <v>0</v>
      </c>
      <c r="G645" s="140">
        <f t="shared" si="258"/>
        <v>0</v>
      </c>
      <c r="H645" s="140">
        <f t="shared" si="258"/>
        <v>0</v>
      </c>
      <c r="I645" s="140">
        <f t="shared" si="258"/>
        <v>0</v>
      </c>
      <c r="J645" s="140">
        <f t="shared" si="258"/>
        <v>0</v>
      </c>
      <c r="K645" s="140">
        <f t="shared" si="258"/>
        <v>0</v>
      </c>
      <c r="L645" s="140">
        <f t="shared" si="258"/>
        <v>0</v>
      </c>
      <c r="M645" s="418">
        <f t="shared" si="258"/>
        <v>0</v>
      </c>
      <c r="N645" s="137">
        <f t="shared" si="258"/>
        <v>0</v>
      </c>
      <c r="O645" s="143">
        <f t="shared" si="258"/>
        <v>0</v>
      </c>
      <c r="P645" s="515"/>
      <c r="Q645" s="325"/>
    </row>
    <row r="646" spans="1:17" ht="13.5" customHeight="1" thickBot="1">
      <c r="A646" s="603">
        <v>4241</v>
      </c>
      <c r="B646" s="671" t="s">
        <v>93</v>
      </c>
      <c r="C646" s="281">
        <f>SUM(D646:M646)</f>
        <v>0</v>
      </c>
      <c r="D646" s="317"/>
      <c r="E646" s="44"/>
      <c r="F646" s="43"/>
      <c r="G646" s="45"/>
      <c r="H646" s="45"/>
      <c r="I646" s="45"/>
      <c r="J646" s="45"/>
      <c r="K646" s="45"/>
      <c r="L646" s="45"/>
      <c r="M646" s="43"/>
      <c r="N646" s="42"/>
      <c r="O646" s="117"/>
      <c r="P646" s="515"/>
      <c r="Q646" s="325"/>
    </row>
    <row r="647" spans="1:17" ht="20.25" customHeight="1" thickBot="1">
      <c r="A647" s="423" t="s">
        <v>100</v>
      </c>
      <c r="B647" s="765" t="s">
        <v>107</v>
      </c>
      <c r="C647" s="765"/>
      <c r="D647" s="765"/>
      <c r="E647" s="765"/>
      <c r="F647" s="765"/>
      <c r="G647" s="765"/>
      <c r="H647" s="765"/>
      <c r="I647" s="765"/>
      <c r="J647" s="765"/>
      <c r="K647" s="765"/>
      <c r="L647" s="765"/>
      <c r="M647" s="765"/>
      <c r="N647" s="765"/>
      <c r="O647" s="766"/>
      <c r="P647" s="515"/>
      <c r="Q647" s="325"/>
    </row>
    <row r="648" spans="1:17" ht="15.75" customHeight="1" thickBot="1">
      <c r="A648" s="573">
        <v>4</v>
      </c>
      <c r="B648" s="669" t="s">
        <v>141</v>
      </c>
      <c r="C648" s="229">
        <f>C649</f>
        <v>0</v>
      </c>
      <c r="D648" s="229">
        <f t="shared" ref="D648:O648" si="259">D649</f>
        <v>0</v>
      </c>
      <c r="E648" s="230">
        <f t="shared" si="259"/>
        <v>0</v>
      </c>
      <c r="F648" s="170">
        <f t="shared" si="259"/>
        <v>0</v>
      </c>
      <c r="G648" s="212">
        <f t="shared" si="259"/>
        <v>0</v>
      </c>
      <c r="H648" s="212">
        <f t="shared" si="259"/>
        <v>0</v>
      </c>
      <c r="I648" s="212">
        <f t="shared" si="259"/>
        <v>0</v>
      </c>
      <c r="J648" s="212">
        <f t="shared" si="259"/>
        <v>0</v>
      </c>
      <c r="K648" s="212">
        <f t="shared" si="259"/>
        <v>0</v>
      </c>
      <c r="L648" s="212">
        <f t="shared" si="259"/>
        <v>0</v>
      </c>
      <c r="M648" s="170">
        <f t="shared" si="259"/>
        <v>0</v>
      </c>
      <c r="N648" s="229">
        <f t="shared" si="259"/>
        <v>0</v>
      </c>
      <c r="O648" s="116">
        <f t="shared" si="259"/>
        <v>0</v>
      </c>
      <c r="P648" s="515"/>
      <c r="Q648" s="325"/>
    </row>
    <row r="649" spans="1:17" ht="30.75" customHeight="1" thickBot="1">
      <c r="A649" s="575">
        <v>42</v>
      </c>
      <c r="B649" s="608" t="s">
        <v>108</v>
      </c>
      <c r="C649" s="113">
        <f>C650+C654</f>
        <v>0</v>
      </c>
      <c r="D649" s="231">
        <f t="shared" ref="D649:O649" si="260">D650+D654</f>
        <v>0</v>
      </c>
      <c r="E649" s="153">
        <f t="shared" si="260"/>
        <v>0</v>
      </c>
      <c r="F649" s="152">
        <f t="shared" si="260"/>
        <v>0</v>
      </c>
      <c r="G649" s="155">
        <f t="shared" si="260"/>
        <v>0</v>
      </c>
      <c r="H649" s="155">
        <f t="shared" si="260"/>
        <v>0</v>
      </c>
      <c r="I649" s="155">
        <f t="shared" si="260"/>
        <v>0</v>
      </c>
      <c r="J649" s="155">
        <f t="shared" si="260"/>
        <v>0</v>
      </c>
      <c r="K649" s="155">
        <f t="shared" si="260"/>
        <v>0</v>
      </c>
      <c r="L649" s="155">
        <f t="shared" si="260"/>
        <v>0</v>
      </c>
      <c r="M649" s="393">
        <f t="shared" si="260"/>
        <v>0</v>
      </c>
      <c r="N649" s="113">
        <f t="shared" si="260"/>
        <v>0</v>
      </c>
      <c r="O649" s="114">
        <f t="shared" si="260"/>
        <v>0</v>
      </c>
      <c r="P649" s="515"/>
      <c r="Q649" s="325"/>
    </row>
    <row r="650" spans="1:17" ht="13.5" customHeight="1">
      <c r="A650" s="587">
        <v>422</v>
      </c>
      <c r="B650" s="672" t="s">
        <v>25</v>
      </c>
      <c r="C650" s="224">
        <f>SUM(C651:C653)</f>
        <v>0</v>
      </c>
      <c r="D650" s="340">
        <f t="shared" ref="D650:O650" si="261">SUM(D651:D653)</f>
        <v>0</v>
      </c>
      <c r="E650" s="222">
        <f t="shared" si="261"/>
        <v>0</v>
      </c>
      <c r="F650" s="221">
        <f t="shared" si="261"/>
        <v>0</v>
      </c>
      <c r="G650" s="223">
        <f t="shared" si="261"/>
        <v>0</v>
      </c>
      <c r="H650" s="223">
        <f t="shared" si="261"/>
        <v>0</v>
      </c>
      <c r="I650" s="223">
        <f t="shared" si="261"/>
        <v>0</v>
      </c>
      <c r="J650" s="223">
        <f t="shared" si="261"/>
        <v>0</v>
      </c>
      <c r="K650" s="223">
        <f t="shared" si="261"/>
        <v>0</v>
      </c>
      <c r="L650" s="223">
        <f t="shared" si="261"/>
        <v>0</v>
      </c>
      <c r="M650" s="417">
        <f t="shared" si="261"/>
        <v>0</v>
      </c>
      <c r="N650" s="224">
        <f t="shared" si="261"/>
        <v>0</v>
      </c>
      <c r="O650" s="225">
        <f t="shared" si="261"/>
        <v>0</v>
      </c>
      <c r="P650" s="515"/>
      <c r="Q650" s="325"/>
    </row>
    <row r="651" spans="1:17" ht="13.5" customHeight="1">
      <c r="A651" s="582">
        <v>4221</v>
      </c>
      <c r="B651" s="673" t="s">
        <v>88</v>
      </c>
      <c r="C651" s="281">
        <f>SUM(D651:M651)</f>
        <v>0</v>
      </c>
      <c r="D651" s="298"/>
      <c r="E651" s="316"/>
      <c r="F651" s="269"/>
      <c r="G651" s="322"/>
      <c r="H651" s="322"/>
      <c r="I651" s="322"/>
      <c r="J651" s="322"/>
      <c r="K651" s="322"/>
      <c r="L651" s="322"/>
      <c r="M651" s="269"/>
      <c r="N651" s="271"/>
      <c r="O651" s="324"/>
      <c r="P651" s="515"/>
      <c r="Q651" s="325"/>
    </row>
    <row r="652" spans="1:17" ht="13.5" customHeight="1">
      <c r="A652" s="582">
        <v>4226</v>
      </c>
      <c r="B652" s="673" t="s">
        <v>91</v>
      </c>
      <c r="C652" s="281">
        <f>SUM(D652:M652)</f>
        <v>0</v>
      </c>
      <c r="D652" s="298"/>
      <c r="E652" s="316"/>
      <c r="F652" s="269"/>
      <c r="G652" s="322"/>
      <c r="H652" s="322"/>
      <c r="I652" s="322"/>
      <c r="J652" s="322"/>
      <c r="K652" s="322"/>
      <c r="L652" s="322"/>
      <c r="M652" s="269"/>
      <c r="N652" s="271"/>
      <c r="O652" s="324"/>
      <c r="P652" s="515"/>
      <c r="Q652" s="325"/>
    </row>
    <row r="653" spans="1:17" ht="13.5" customHeight="1">
      <c r="A653" s="582">
        <v>4227</v>
      </c>
      <c r="B653" s="673" t="s">
        <v>109</v>
      </c>
      <c r="C653" s="281">
        <f>SUM(D653:M653)</f>
        <v>0</v>
      </c>
      <c r="D653" s="298"/>
      <c r="E653" s="316"/>
      <c r="F653" s="269"/>
      <c r="G653" s="322"/>
      <c r="H653" s="322"/>
      <c r="I653" s="322"/>
      <c r="J653" s="322"/>
      <c r="K653" s="322"/>
      <c r="L653" s="322"/>
      <c r="M653" s="269"/>
      <c r="N653" s="271"/>
      <c r="O653" s="324"/>
      <c r="P653" s="515"/>
      <c r="Q653" s="325"/>
    </row>
    <row r="654" spans="1:17" ht="13.5" customHeight="1">
      <c r="A654" s="581">
        <v>424</v>
      </c>
      <c r="B654" s="674" t="s">
        <v>132</v>
      </c>
      <c r="C654" s="137">
        <f>C655</f>
        <v>0</v>
      </c>
      <c r="D654" s="219">
        <f t="shared" ref="D654:O654" si="262">D655</f>
        <v>0</v>
      </c>
      <c r="E654" s="139">
        <f t="shared" si="262"/>
        <v>0</v>
      </c>
      <c r="F654" s="187">
        <f t="shared" si="262"/>
        <v>0</v>
      </c>
      <c r="G654" s="140">
        <f t="shared" si="262"/>
        <v>0</v>
      </c>
      <c r="H654" s="140">
        <f t="shared" si="262"/>
        <v>0</v>
      </c>
      <c r="I654" s="140">
        <f t="shared" si="262"/>
        <v>0</v>
      </c>
      <c r="J654" s="140">
        <f t="shared" si="262"/>
        <v>0</v>
      </c>
      <c r="K654" s="140">
        <f t="shared" si="262"/>
        <v>0</v>
      </c>
      <c r="L654" s="140">
        <f t="shared" si="262"/>
        <v>0</v>
      </c>
      <c r="M654" s="418">
        <f t="shared" si="262"/>
        <v>0</v>
      </c>
      <c r="N654" s="137">
        <f t="shared" si="262"/>
        <v>0</v>
      </c>
      <c r="O654" s="143">
        <f t="shared" si="262"/>
        <v>0</v>
      </c>
      <c r="P654" s="515"/>
      <c r="Q654" s="325"/>
    </row>
    <row r="655" spans="1:17" ht="13.5" customHeight="1" thickBot="1">
      <c r="A655" s="603">
        <v>4241</v>
      </c>
      <c r="B655" s="671" t="s">
        <v>93</v>
      </c>
      <c r="C655" s="281">
        <f>SUM(D655:M655)</f>
        <v>0</v>
      </c>
      <c r="D655" s="405"/>
      <c r="E655" s="44"/>
      <c r="F655" s="43"/>
      <c r="G655" s="45"/>
      <c r="H655" s="45"/>
      <c r="I655" s="45"/>
      <c r="J655" s="45"/>
      <c r="K655" s="45"/>
      <c r="L655" s="45"/>
      <c r="M655" s="43"/>
      <c r="N655" s="42"/>
      <c r="O655" s="117"/>
      <c r="P655" s="515"/>
      <c r="Q655" s="325"/>
    </row>
    <row r="656" spans="1:17" ht="17.25" customHeight="1" thickBot="1">
      <c r="A656" s="604"/>
      <c r="B656" s="449" t="s">
        <v>138</v>
      </c>
      <c r="C656" s="471">
        <f>C609+C622+C633+C640+C648</f>
        <v>6000</v>
      </c>
      <c r="D656" s="472">
        <f t="shared" ref="D656:O656" si="263">D609+D622+D633+D640+D648</f>
        <v>0</v>
      </c>
      <c r="E656" s="459">
        <f t="shared" si="263"/>
        <v>0</v>
      </c>
      <c r="F656" s="446">
        <f t="shared" si="263"/>
        <v>0</v>
      </c>
      <c r="G656" s="460">
        <f t="shared" si="263"/>
        <v>0</v>
      </c>
      <c r="H656" s="460">
        <f t="shared" si="263"/>
        <v>0</v>
      </c>
      <c r="I656" s="460">
        <f t="shared" si="263"/>
        <v>6000</v>
      </c>
      <c r="J656" s="460">
        <f t="shared" si="263"/>
        <v>0</v>
      </c>
      <c r="K656" s="460">
        <f t="shared" si="263"/>
        <v>0</v>
      </c>
      <c r="L656" s="460">
        <f t="shared" si="263"/>
        <v>0</v>
      </c>
      <c r="M656" s="507">
        <f t="shared" si="263"/>
        <v>0</v>
      </c>
      <c r="N656" s="471">
        <f t="shared" si="263"/>
        <v>6000</v>
      </c>
      <c r="O656" s="475">
        <f t="shared" si="263"/>
        <v>6000</v>
      </c>
      <c r="P656" s="515"/>
      <c r="Q656" s="325"/>
    </row>
    <row r="657" spans="1:17" ht="9.75" customHeight="1" thickBot="1">
      <c r="A657" s="667"/>
      <c r="B657" s="675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5"/>
      <c r="P657" s="515"/>
      <c r="Q657" s="325"/>
    </row>
    <row r="658" spans="1:17" ht="18" customHeight="1" thickBot="1">
      <c r="A658" s="604" t="s">
        <v>136</v>
      </c>
      <c r="B658" s="449" t="s">
        <v>162</v>
      </c>
      <c r="C658" s="471"/>
      <c r="D658" s="474"/>
      <c r="E658" s="459"/>
      <c r="F658" s="446"/>
      <c r="G658" s="460"/>
      <c r="H658" s="460"/>
      <c r="I658" s="460"/>
      <c r="J658" s="460"/>
      <c r="K658" s="460"/>
      <c r="L658" s="460"/>
      <c r="M658" s="446"/>
      <c r="N658" s="471"/>
      <c r="O658" s="475"/>
      <c r="P658" s="515"/>
      <c r="Q658" s="325"/>
    </row>
    <row r="659" spans="1:17" ht="12.75" customHeight="1" thickBot="1">
      <c r="A659" s="423" t="s">
        <v>100</v>
      </c>
      <c r="B659" s="765" t="s">
        <v>159</v>
      </c>
      <c r="C659" s="765"/>
      <c r="D659" s="765"/>
      <c r="E659" s="765"/>
      <c r="F659" s="765"/>
      <c r="G659" s="765"/>
      <c r="H659" s="765"/>
      <c r="I659" s="765"/>
      <c r="J659" s="765"/>
      <c r="K659" s="765"/>
      <c r="L659" s="765"/>
      <c r="M659" s="765"/>
      <c r="N659" s="765"/>
      <c r="O659" s="766"/>
      <c r="P659" s="515"/>
      <c r="Q659" s="325"/>
    </row>
    <row r="660" spans="1:17" ht="15.75" customHeight="1" thickBot="1">
      <c r="A660" s="575">
        <v>3</v>
      </c>
      <c r="B660" s="676" t="s">
        <v>11</v>
      </c>
      <c r="C660" s="276">
        <f>C661</f>
        <v>0</v>
      </c>
      <c r="D660" s="419">
        <f t="shared" ref="D660:O662" si="264">D661</f>
        <v>0</v>
      </c>
      <c r="E660" s="153">
        <f t="shared" si="264"/>
        <v>0</v>
      </c>
      <c r="F660" s="343">
        <f t="shared" si="264"/>
        <v>0</v>
      </c>
      <c r="G660" s="155">
        <f t="shared" si="264"/>
        <v>0</v>
      </c>
      <c r="H660" s="155">
        <f t="shared" si="264"/>
        <v>0</v>
      </c>
      <c r="I660" s="155">
        <f t="shared" si="264"/>
        <v>0</v>
      </c>
      <c r="J660" s="155">
        <f t="shared" si="264"/>
        <v>0</v>
      </c>
      <c r="K660" s="155">
        <f t="shared" si="264"/>
        <v>0</v>
      </c>
      <c r="L660" s="155">
        <f t="shared" si="264"/>
        <v>0</v>
      </c>
      <c r="M660" s="420">
        <f t="shared" si="264"/>
        <v>0</v>
      </c>
      <c r="N660" s="276">
        <f t="shared" si="264"/>
        <v>0</v>
      </c>
      <c r="O660" s="277">
        <f t="shared" si="264"/>
        <v>0</v>
      </c>
      <c r="P660" s="515"/>
      <c r="Q660" s="325"/>
    </row>
    <row r="661" spans="1:17" ht="15" customHeight="1" thickBot="1">
      <c r="A661" s="575">
        <v>32</v>
      </c>
      <c r="B661" s="228" t="s">
        <v>8</v>
      </c>
      <c r="C661" s="113">
        <f>C662</f>
        <v>0</v>
      </c>
      <c r="D661" s="231">
        <f>D662</f>
        <v>0</v>
      </c>
      <c r="E661" s="153">
        <f t="shared" si="264"/>
        <v>0</v>
      </c>
      <c r="F661" s="152">
        <f t="shared" si="264"/>
        <v>0</v>
      </c>
      <c r="G661" s="155">
        <f t="shared" si="264"/>
        <v>0</v>
      </c>
      <c r="H661" s="155">
        <f t="shared" si="264"/>
        <v>0</v>
      </c>
      <c r="I661" s="155">
        <f t="shared" si="264"/>
        <v>0</v>
      </c>
      <c r="J661" s="155">
        <f t="shared" si="264"/>
        <v>0</v>
      </c>
      <c r="K661" s="155">
        <f t="shared" si="264"/>
        <v>0</v>
      </c>
      <c r="L661" s="155">
        <f t="shared" si="264"/>
        <v>0</v>
      </c>
      <c r="M661" s="393">
        <f t="shared" si="264"/>
        <v>0</v>
      </c>
      <c r="N661" s="113">
        <f t="shared" si="264"/>
        <v>0</v>
      </c>
      <c r="O661" s="114">
        <f t="shared" si="264"/>
        <v>0</v>
      </c>
      <c r="P661" s="515"/>
      <c r="Q661" s="325"/>
    </row>
    <row r="662" spans="1:17" ht="13.5" customHeight="1">
      <c r="A662" s="587">
        <v>321</v>
      </c>
      <c r="B662" s="672" t="s">
        <v>137</v>
      </c>
      <c r="C662" s="224">
        <f>C663</f>
        <v>0</v>
      </c>
      <c r="D662" s="340">
        <f>D663</f>
        <v>0</v>
      </c>
      <c r="E662" s="222">
        <f t="shared" si="264"/>
        <v>0</v>
      </c>
      <c r="F662" s="221">
        <f t="shared" si="264"/>
        <v>0</v>
      </c>
      <c r="G662" s="223">
        <f t="shared" si="264"/>
        <v>0</v>
      </c>
      <c r="H662" s="223">
        <f t="shared" si="264"/>
        <v>0</v>
      </c>
      <c r="I662" s="223">
        <f t="shared" si="264"/>
        <v>0</v>
      </c>
      <c r="J662" s="223">
        <f t="shared" si="264"/>
        <v>0</v>
      </c>
      <c r="K662" s="223">
        <f t="shared" si="264"/>
        <v>0</v>
      </c>
      <c r="L662" s="223">
        <f t="shared" si="264"/>
        <v>0</v>
      </c>
      <c r="M662" s="417">
        <f t="shared" si="264"/>
        <v>0</v>
      </c>
      <c r="N662" s="224">
        <f t="shared" si="264"/>
        <v>0</v>
      </c>
      <c r="O662" s="225">
        <f t="shared" si="264"/>
        <v>0</v>
      </c>
      <c r="P662" s="515"/>
      <c r="Q662" s="325"/>
    </row>
    <row r="663" spans="1:17" ht="13.5" customHeight="1" thickBot="1">
      <c r="A663" s="603">
        <v>3211</v>
      </c>
      <c r="B663" s="671" t="s">
        <v>95</v>
      </c>
      <c r="C663" s="281">
        <f>SUM(D663:M663)</f>
        <v>0</v>
      </c>
      <c r="D663" s="405"/>
      <c r="E663" s="44"/>
      <c r="F663" s="43"/>
      <c r="G663" s="45"/>
      <c r="H663" s="45"/>
      <c r="I663" s="45"/>
      <c r="J663" s="45"/>
      <c r="K663" s="45"/>
      <c r="L663" s="45"/>
      <c r="M663" s="43"/>
      <c r="N663" s="42"/>
      <c r="O663" s="117"/>
      <c r="P663" s="515"/>
      <c r="Q663" s="325"/>
    </row>
    <row r="664" spans="1:17" ht="12.75" customHeight="1" thickBot="1">
      <c r="A664" s="423" t="s">
        <v>100</v>
      </c>
      <c r="B664" s="765" t="s">
        <v>117</v>
      </c>
      <c r="C664" s="765"/>
      <c r="D664" s="765"/>
      <c r="E664" s="765"/>
      <c r="F664" s="765"/>
      <c r="G664" s="765"/>
      <c r="H664" s="765"/>
      <c r="I664" s="765"/>
      <c r="J664" s="765"/>
      <c r="K664" s="765"/>
      <c r="L664" s="765"/>
      <c r="M664" s="765"/>
      <c r="N664" s="765"/>
      <c r="O664" s="766"/>
      <c r="P664" s="515"/>
      <c r="Q664" s="325"/>
    </row>
    <row r="665" spans="1:17" ht="20.25" customHeight="1" thickBot="1">
      <c r="A665" s="677">
        <v>3</v>
      </c>
      <c r="B665" s="676" t="s">
        <v>11</v>
      </c>
      <c r="C665" s="276">
        <f>C666</f>
        <v>0</v>
      </c>
      <c r="D665" s="419">
        <f t="shared" ref="D665:O665" si="265">D666</f>
        <v>0</v>
      </c>
      <c r="E665" s="342">
        <f t="shared" si="265"/>
        <v>0</v>
      </c>
      <c r="F665" s="343">
        <f t="shared" si="265"/>
        <v>0</v>
      </c>
      <c r="G665" s="344">
        <f t="shared" si="265"/>
        <v>0</v>
      </c>
      <c r="H665" s="344">
        <f t="shared" si="265"/>
        <v>0</v>
      </c>
      <c r="I665" s="344">
        <f t="shared" si="265"/>
        <v>0</v>
      </c>
      <c r="J665" s="344">
        <f t="shared" si="265"/>
        <v>0</v>
      </c>
      <c r="K665" s="344">
        <f t="shared" si="265"/>
        <v>0</v>
      </c>
      <c r="L665" s="344">
        <f t="shared" si="265"/>
        <v>0</v>
      </c>
      <c r="M665" s="420">
        <f t="shared" si="265"/>
        <v>0</v>
      </c>
      <c r="N665" s="276">
        <f t="shared" si="265"/>
        <v>0</v>
      </c>
      <c r="O665" s="276">
        <f t="shared" si="265"/>
        <v>0</v>
      </c>
      <c r="P665" s="515"/>
      <c r="Q665" s="325"/>
    </row>
    <row r="666" spans="1:17" ht="16.5" customHeight="1" thickBot="1">
      <c r="A666" s="575">
        <v>32</v>
      </c>
      <c r="B666" s="228" t="s">
        <v>8</v>
      </c>
      <c r="C666" s="113">
        <f>C667+C670</f>
        <v>0</v>
      </c>
      <c r="D666" s="231">
        <f t="shared" ref="D666:O666" si="266">D667+D670</f>
        <v>0</v>
      </c>
      <c r="E666" s="153">
        <f t="shared" si="266"/>
        <v>0</v>
      </c>
      <c r="F666" s="152">
        <f t="shared" si="266"/>
        <v>0</v>
      </c>
      <c r="G666" s="155">
        <f t="shared" si="266"/>
        <v>0</v>
      </c>
      <c r="H666" s="155">
        <f t="shared" si="266"/>
        <v>0</v>
      </c>
      <c r="I666" s="155">
        <f t="shared" si="266"/>
        <v>0</v>
      </c>
      <c r="J666" s="155">
        <f t="shared" si="266"/>
        <v>0</v>
      </c>
      <c r="K666" s="155">
        <f t="shared" si="266"/>
        <v>0</v>
      </c>
      <c r="L666" s="155">
        <f t="shared" si="266"/>
        <v>0</v>
      </c>
      <c r="M666" s="393">
        <f t="shared" si="266"/>
        <v>0</v>
      </c>
      <c r="N666" s="113">
        <f t="shared" si="266"/>
        <v>0</v>
      </c>
      <c r="O666" s="113">
        <f t="shared" si="266"/>
        <v>0</v>
      </c>
      <c r="P666" s="515"/>
      <c r="Q666" s="325"/>
    </row>
    <row r="667" spans="1:17" ht="13.5" customHeight="1">
      <c r="A667" s="587">
        <v>321</v>
      </c>
      <c r="B667" s="672" t="s">
        <v>137</v>
      </c>
      <c r="C667" s="224">
        <f>SUM(C668:C669)</f>
        <v>0</v>
      </c>
      <c r="D667" s="340">
        <f t="shared" ref="D667:O667" si="267">SUM(D668:D669)</f>
        <v>0</v>
      </c>
      <c r="E667" s="222">
        <f t="shared" si="267"/>
        <v>0</v>
      </c>
      <c r="F667" s="221">
        <f t="shared" si="267"/>
        <v>0</v>
      </c>
      <c r="G667" s="223">
        <f t="shared" si="267"/>
        <v>0</v>
      </c>
      <c r="H667" s="223">
        <f t="shared" si="267"/>
        <v>0</v>
      </c>
      <c r="I667" s="223">
        <f t="shared" si="267"/>
        <v>0</v>
      </c>
      <c r="J667" s="223">
        <f t="shared" si="267"/>
        <v>0</v>
      </c>
      <c r="K667" s="223">
        <f t="shared" si="267"/>
        <v>0</v>
      </c>
      <c r="L667" s="223">
        <f t="shared" si="267"/>
        <v>0</v>
      </c>
      <c r="M667" s="417">
        <f t="shared" si="267"/>
        <v>0</v>
      </c>
      <c r="N667" s="224">
        <f t="shared" si="267"/>
        <v>0</v>
      </c>
      <c r="O667" s="224">
        <f t="shared" si="267"/>
        <v>0</v>
      </c>
      <c r="P667" s="515"/>
      <c r="Q667" s="325"/>
    </row>
    <row r="668" spans="1:17" ht="13.5" customHeight="1">
      <c r="A668" s="582">
        <v>3211</v>
      </c>
      <c r="B668" s="673" t="s">
        <v>95</v>
      </c>
      <c r="C668" s="281">
        <f>SUM(D668:M668)</f>
        <v>0</v>
      </c>
      <c r="D668" s="298"/>
      <c r="E668" s="316"/>
      <c r="F668" s="269"/>
      <c r="G668" s="322"/>
      <c r="H668" s="322"/>
      <c r="I668" s="322"/>
      <c r="J668" s="322"/>
      <c r="K668" s="322"/>
      <c r="L668" s="322"/>
      <c r="M668" s="269"/>
      <c r="N668" s="271"/>
      <c r="O668" s="324"/>
      <c r="P668" s="515"/>
      <c r="Q668" s="325"/>
    </row>
    <row r="669" spans="1:17" ht="13.5" customHeight="1">
      <c r="A669" s="582">
        <v>3213</v>
      </c>
      <c r="B669" s="673" t="s">
        <v>64</v>
      </c>
      <c r="C669" s="281">
        <f>SUM(D669:M669)</f>
        <v>0</v>
      </c>
      <c r="D669" s="298"/>
      <c r="E669" s="316"/>
      <c r="F669" s="269"/>
      <c r="G669" s="322"/>
      <c r="H669" s="322"/>
      <c r="I669" s="322"/>
      <c r="J669" s="322"/>
      <c r="K669" s="322"/>
      <c r="L669" s="322"/>
      <c r="M669" s="269"/>
      <c r="N669" s="271"/>
      <c r="O669" s="324"/>
      <c r="P669" s="515"/>
      <c r="Q669" s="325"/>
    </row>
    <row r="670" spans="1:17" ht="13.5" customHeight="1">
      <c r="A670" s="581">
        <v>323</v>
      </c>
      <c r="B670" s="363" t="s">
        <v>21</v>
      </c>
      <c r="C670" s="137">
        <f>C671</f>
        <v>0</v>
      </c>
      <c r="D670" s="219">
        <f t="shared" ref="D670:O670" si="268">D671</f>
        <v>0</v>
      </c>
      <c r="E670" s="139">
        <f t="shared" si="268"/>
        <v>0</v>
      </c>
      <c r="F670" s="187">
        <f t="shared" si="268"/>
        <v>0</v>
      </c>
      <c r="G670" s="140">
        <f t="shared" si="268"/>
        <v>0</v>
      </c>
      <c r="H670" s="140">
        <f t="shared" si="268"/>
        <v>0</v>
      </c>
      <c r="I670" s="140">
        <f t="shared" si="268"/>
        <v>0</v>
      </c>
      <c r="J670" s="140">
        <f t="shared" si="268"/>
        <v>0</v>
      </c>
      <c r="K670" s="140">
        <f t="shared" si="268"/>
        <v>0</v>
      </c>
      <c r="L670" s="140">
        <f t="shared" si="268"/>
        <v>0</v>
      </c>
      <c r="M670" s="418">
        <f t="shared" si="268"/>
        <v>0</v>
      </c>
      <c r="N670" s="137">
        <f t="shared" si="268"/>
        <v>0</v>
      </c>
      <c r="O670" s="137">
        <f t="shared" si="268"/>
        <v>0</v>
      </c>
      <c r="P670" s="515"/>
      <c r="Q670" s="325"/>
    </row>
    <row r="671" spans="1:17" ht="13.5" customHeight="1" thickBot="1">
      <c r="A671" s="603">
        <v>3233</v>
      </c>
      <c r="B671" s="678" t="s">
        <v>74</v>
      </c>
      <c r="C671" s="281">
        <f>SUM(D671:M671)</f>
        <v>0</v>
      </c>
      <c r="D671" s="405"/>
      <c r="E671" s="44"/>
      <c r="F671" s="43"/>
      <c r="G671" s="45"/>
      <c r="H671" s="45"/>
      <c r="I671" s="45"/>
      <c r="J671" s="45"/>
      <c r="K671" s="45"/>
      <c r="L671" s="45"/>
      <c r="M671" s="43"/>
      <c r="N671" s="42"/>
      <c r="O671" s="117"/>
      <c r="P671" s="515"/>
      <c r="Q671" s="325"/>
    </row>
    <row r="672" spans="1:17" ht="15.75" customHeight="1" thickBot="1">
      <c r="A672" s="572"/>
      <c r="B672" s="639" t="s">
        <v>139</v>
      </c>
      <c r="C672" s="471">
        <f>C660+C665</f>
        <v>0</v>
      </c>
      <c r="D672" s="472">
        <f t="shared" ref="D672:O672" si="269">D660+D665</f>
        <v>0</v>
      </c>
      <c r="E672" s="459">
        <f t="shared" si="269"/>
        <v>0</v>
      </c>
      <c r="F672" s="446">
        <f t="shared" si="269"/>
        <v>0</v>
      </c>
      <c r="G672" s="460">
        <f t="shared" si="269"/>
        <v>0</v>
      </c>
      <c r="H672" s="460">
        <f t="shared" si="269"/>
        <v>0</v>
      </c>
      <c r="I672" s="460">
        <f t="shared" si="269"/>
        <v>0</v>
      </c>
      <c r="J672" s="460">
        <f t="shared" si="269"/>
        <v>0</v>
      </c>
      <c r="K672" s="460">
        <f t="shared" si="269"/>
        <v>0</v>
      </c>
      <c r="L672" s="460">
        <f t="shared" si="269"/>
        <v>0</v>
      </c>
      <c r="M672" s="507">
        <f t="shared" si="269"/>
        <v>0</v>
      </c>
      <c r="N672" s="471">
        <f t="shared" si="269"/>
        <v>0</v>
      </c>
      <c r="O672" s="475">
        <f t="shared" si="269"/>
        <v>0</v>
      </c>
      <c r="P672" s="515"/>
      <c r="Q672" s="325"/>
    </row>
    <row r="673" spans="1:17" ht="24" customHeight="1" thickBot="1">
      <c r="A673" s="615" t="s">
        <v>135</v>
      </c>
      <c r="B673" s="485"/>
      <c r="C673" s="490">
        <f>C605+C656+C672</f>
        <v>483065</v>
      </c>
      <c r="D673" s="486">
        <f t="shared" ref="D673:O673" si="270">D605+D656+D672</f>
        <v>0</v>
      </c>
      <c r="E673" s="487">
        <f t="shared" si="270"/>
        <v>0</v>
      </c>
      <c r="F673" s="476">
        <f t="shared" si="270"/>
        <v>0</v>
      </c>
      <c r="G673" s="488">
        <f t="shared" si="270"/>
        <v>0</v>
      </c>
      <c r="H673" s="488">
        <f t="shared" si="270"/>
        <v>0</v>
      </c>
      <c r="I673" s="488">
        <f t="shared" si="270"/>
        <v>458881</v>
      </c>
      <c r="J673" s="488">
        <f t="shared" si="270"/>
        <v>24184</v>
      </c>
      <c r="K673" s="488">
        <f t="shared" si="270"/>
        <v>0</v>
      </c>
      <c r="L673" s="488">
        <f t="shared" si="270"/>
        <v>0</v>
      </c>
      <c r="M673" s="491">
        <f t="shared" si="270"/>
        <v>0</v>
      </c>
      <c r="N673" s="490">
        <f t="shared" si="270"/>
        <v>483065</v>
      </c>
      <c r="O673" s="489">
        <f t="shared" si="270"/>
        <v>483065</v>
      </c>
      <c r="P673" s="515"/>
      <c r="Q673" s="325"/>
    </row>
    <row r="674" spans="1:17" ht="24" customHeight="1" thickBot="1">
      <c r="A674" s="777" t="s">
        <v>156</v>
      </c>
      <c r="B674" s="778"/>
      <c r="C674" s="331">
        <f t="shared" ref="C674:O674" si="271">C673+C367+C105</f>
        <v>6367532</v>
      </c>
      <c r="D674" s="329">
        <f t="shared" si="271"/>
        <v>923714</v>
      </c>
      <c r="E674" s="341">
        <f t="shared" si="271"/>
        <v>0</v>
      </c>
      <c r="F674" s="329">
        <f t="shared" si="271"/>
        <v>0</v>
      </c>
      <c r="G674" s="330">
        <f t="shared" si="271"/>
        <v>4830930</v>
      </c>
      <c r="H674" s="330">
        <f t="shared" si="271"/>
        <v>0</v>
      </c>
      <c r="I674" s="330">
        <f t="shared" si="271"/>
        <v>588704</v>
      </c>
      <c r="J674" s="330">
        <f t="shared" si="271"/>
        <v>24184</v>
      </c>
      <c r="K674" s="330">
        <f t="shared" si="271"/>
        <v>0</v>
      </c>
      <c r="L674" s="330">
        <f t="shared" si="271"/>
        <v>0</v>
      </c>
      <c r="M674" s="329">
        <f t="shared" si="271"/>
        <v>0</v>
      </c>
      <c r="N674" s="331">
        <f t="shared" si="271"/>
        <v>6378560</v>
      </c>
      <c r="O674" s="332">
        <f t="shared" si="271"/>
        <v>6376772</v>
      </c>
      <c r="P674" s="515"/>
      <c r="Q674" s="325"/>
    </row>
    <row r="675" spans="1:17" ht="14.25" customHeight="1">
      <c r="A675" s="47"/>
      <c r="B675" s="109"/>
      <c r="C675" s="48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</row>
    <row r="676" spans="1:17" ht="13.5" customHeight="1">
      <c r="A676" s="47"/>
      <c r="B676" s="256"/>
      <c r="C676" s="48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</row>
    <row r="677" spans="1:17" ht="15" customHeight="1">
      <c r="A677" s="242" t="s">
        <v>174</v>
      </c>
      <c r="B677" s="238"/>
      <c r="C677" s="243"/>
      <c r="D677" s="244"/>
      <c r="E677" s="66"/>
      <c r="F677" s="67"/>
      <c r="G677" s="67"/>
      <c r="H677" s="67"/>
      <c r="I677" s="67"/>
      <c r="J677" s="68"/>
      <c r="K677" s="69"/>
      <c r="L677" s="69"/>
      <c r="M677" s="69" t="s">
        <v>13</v>
      </c>
      <c r="N677" s="69"/>
      <c r="O677" s="47"/>
    </row>
    <row r="678" spans="1:17" ht="12" customHeight="1">
      <c r="A678" s="245"/>
      <c r="B678" s="246"/>
      <c r="C678" s="247"/>
      <c r="D678" s="245"/>
      <c r="E678" s="70"/>
      <c r="F678" s="67"/>
      <c r="G678" s="67"/>
      <c r="H678" s="67"/>
      <c r="I678" s="67"/>
      <c r="J678" s="68"/>
      <c r="K678" s="69"/>
      <c r="L678" s="69"/>
      <c r="M678" s="69" t="s">
        <v>14</v>
      </c>
      <c r="N678" s="72"/>
      <c r="O678" s="47"/>
    </row>
    <row r="679" spans="1:17" ht="14.1" customHeight="1">
      <c r="A679" s="237" t="s">
        <v>175</v>
      </c>
      <c r="B679" s="248"/>
      <c r="C679" s="240"/>
      <c r="D679" s="240"/>
      <c r="E679" s="67"/>
      <c r="F679" s="67"/>
      <c r="H679" s="67"/>
      <c r="I679" s="67"/>
      <c r="J679" s="74"/>
      <c r="K679" s="74"/>
      <c r="L679" s="74"/>
      <c r="M679" s="74"/>
      <c r="N679" s="75"/>
      <c r="O679" s="47"/>
    </row>
    <row r="680" spans="1:17" ht="12" customHeight="1">
      <c r="A680" s="71"/>
      <c r="B680" s="239"/>
      <c r="C680" s="71"/>
      <c r="D680" s="70"/>
      <c r="E680" s="70"/>
      <c r="F680" s="67"/>
      <c r="G680" s="67"/>
      <c r="H680" s="82"/>
      <c r="I680" s="67"/>
      <c r="J680" s="70"/>
      <c r="K680" s="88" t="s">
        <v>15</v>
      </c>
      <c r="L680" s="70"/>
      <c r="M680" s="70"/>
      <c r="N680" s="70"/>
      <c r="O680" s="47"/>
    </row>
    <row r="681" spans="1:17" ht="13.5" customHeight="1">
      <c r="A681" s="78" t="s">
        <v>176</v>
      </c>
      <c r="B681" s="249"/>
      <c r="C681" s="79"/>
      <c r="D681" s="79"/>
      <c r="E681" s="70"/>
      <c r="F681" s="67"/>
      <c r="G681" s="67"/>
      <c r="H681" s="67"/>
      <c r="I681" s="67"/>
      <c r="J681" s="85"/>
      <c r="K681" s="85"/>
      <c r="L681" s="76"/>
      <c r="M681" s="76"/>
      <c r="N681" s="77"/>
      <c r="O681" s="47"/>
    </row>
    <row r="682" spans="1:17" ht="17.25" customHeight="1">
      <c r="A682" s="73"/>
      <c r="B682" s="241"/>
      <c r="C682" s="70"/>
      <c r="D682" s="70"/>
      <c r="E682" s="70"/>
      <c r="F682" s="67"/>
      <c r="G682" s="67"/>
      <c r="H682" s="67"/>
      <c r="I682" s="67"/>
      <c r="J682" s="86"/>
      <c r="K682" s="87"/>
      <c r="L682" s="80"/>
      <c r="M682" s="80" t="s">
        <v>177</v>
      </c>
      <c r="N682" s="81"/>
      <c r="O682" s="47"/>
    </row>
    <row r="683" spans="1:17" ht="14.1" customHeight="1">
      <c r="A683" s="57"/>
      <c r="B683" s="70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</row>
    <row r="684" spans="1:17">
      <c r="B684" s="57"/>
    </row>
  </sheetData>
  <mergeCells count="106">
    <mergeCell ref="E17:F17"/>
    <mergeCell ref="E18:F18"/>
    <mergeCell ref="E19:F19"/>
    <mergeCell ref="E20:F20"/>
    <mergeCell ref="E21:F21"/>
    <mergeCell ref="G16:H16"/>
    <mergeCell ref="G17:H17"/>
    <mergeCell ref="G18:H18"/>
    <mergeCell ref="G19:H19"/>
    <mergeCell ref="G20:H20"/>
    <mergeCell ref="C19:D19"/>
    <mergeCell ref="C20:D20"/>
    <mergeCell ref="C21:D21"/>
    <mergeCell ref="A16:B16"/>
    <mergeCell ref="A17:B17"/>
    <mergeCell ref="A18:B18"/>
    <mergeCell ref="A19:B19"/>
    <mergeCell ref="A20:B20"/>
    <mergeCell ref="A21:B21"/>
    <mergeCell ref="C12:D12"/>
    <mergeCell ref="C13:D13"/>
    <mergeCell ref="C10:D10"/>
    <mergeCell ref="A13:B13"/>
    <mergeCell ref="C7:D7"/>
    <mergeCell ref="A14:B14"/>
    <mergeCell ref="A15:B15"/>
    <mergeCell ref="A12:B12"/>
    <mergeCell ref="I24:I25"/>
    <mergeCell ref="A11:B11"/>
    <mergeCell ref="D24:F24"/>
    <mergeCell ref="E13:F13"/>
    <mergeCell ref="E15:F15"/>
    <mergeCell ref="E22:F22"/>
    <mergeCell ref="G13:H13"/>
    <mergeCell ref="C15:D15"/>
    <mergeCell ref="E16:F16"/>
    <mergeCell ref="C22:D22"/>
    <mergeCell ref="A24:A25"/>
    <mergeCell ref="B24:B25"/>
    <mergeCell ref="C24:C25"/>
    <mergeCell ref="C16:D16"/>
    <mergeCell ref="C17:D17"/>
    <mergeCell ref="C18:D18"/>
    <mergeCell ref="I1:O1"/>
    <mergeCell ref="J24:J25"/>
    <mergeCell ref="K24:K25"/>
    <mergeCell ref="N24:N25"/>
    <mergeCell ref="O24:O25"/>
    <mergeCell ref="G24:G25"/>
    <mergeCell ref="H24:H25"/>
    <mergeCell ref="G14:H14"/>
    <mergeCell ref="G6:H6"/>
    <mergeCell ref="G7:H7"/>
    <mergeCell ref="G22:H22"/>
    <mergeCell ref="M24:M25"/>
    <mergeCell ref="L24:L25"/>
    <mergeCell ref="L23:O23"/>
    <mergeCell ref="G21:H21"/>
    <mergeCell ref="B553:O553"/>
    <mergeCell ref="B581:O581"/>
    <mergeCell ref="C6:D6"/>
    <mergeCell ref="E7:F7"/>
    <mergeCell ref="E9:F9"/>
    <mergeCell ref="G9:H9"/>
    <mergeCell ref="E6:F6"/>
    <mergeCell ref="C8:D8"/>
    <mergeCell ref="E8:F8"/>
    <mergeCell ref="G8:H8"/>
    <mergeCell ref="G15:H15"/>
    <mergeCell ref="E10:F10"/>
    <mergeCell ref="E11:F11"/>
    <mergeCell ref="E12:F12"/>
    <mergeCell ref="G10:H10"/>
    <mergeCell ref="G11:H11"/>
    <mergeCell ref="G12:H12"/>
    <mergeCell ref="E14:F14"/>
    <mergeCell ref="A9:B9"/>
    <mergeCell ref="A7:B7"/>
    <mergeCell ref="C14:D14"/>
    <mergeCell ref="A10:B10"/>
    <mergeCell ref="C9:D9"/>
    <mergeCell ref="C11:D11"/>
    <mergeCell ref="B587:O587"/>
    <mergeCell ref="B639:O639"/>
    <mergeCell ref="B282:O282"/>
    <mergeCell ref="B312:O312"/>
    <mergeCell ref="B348:O348"/>
    <mergeCell ref="B419:O419"/>
    <mergeCell ref="B464:O464"/>
    <mergeCell ref="B33:O33"/>
    <mergeCell ref="A674:B674"/>
    <mergeCell ref="B274:O274"/>
    <mergeCell ref="B558:O558"/>
    <mergeCell ref="B647:O647"/>
    <mergeCell ref="B664:O664"/>
    <mergeCell ref="B525:O525"/>
    <mergeCell ref="B326:O326"/>
    <mergeCell ref="B659:O659"/>
    <mergeCell ref="B498:O498"/>
    <mergeCell ref="B123:O123"/>
    <mergeCell ref="B151:O151"/>
    <mergeCell ref="B161:O161"/>
    <mergeCell ref="B217:O217"/>
    <mergeCell ref="B250:O250"/>
    <mergeCell ref="B262:O262"/>
    <mergeCell ref="B536:O536"/>
  </mergeCells>
  <phoneticPr fontId="0" type="noConversion"/>
  <printOptions horizontalCentered="1"/>
  <pageMargins left="0.19685039370078741" right="0.19685039370078741" top="0.51181102362204722" bottom="0.51181102362204722" header="0.51181102362204722" footer="0.31496062992125984"/>
  <pageSetup paperSize="9" scale="70" orientation="landscape" r:id="rId1"/>
  <headerFooter alignWithMargins="0">
    <oddFooter>&amp;R&amp;P</oddFooter>
  </headerFooter>
  <rowBreaks count="14" manualBreakCount="14">
    <brk id="44" max="14" man="1"/>
    <brk id="87" max="14" man="1"/>
    <brk id="129" max="14" man="1"/>
    <brk id="173" max="14" man="1"/>
    <brk id="217" max="14" man="1"/>
    <brk id="261" max="14" man="1"/>
    <brk id="305" max="14" man="1"/>
    <brk id="349" max="14" man="1"/>
    <brk id="393" max="14" man="1"/>
    <brk id="437" max="14" man="1"/>
    <brk id="481" max="14" man="1"/>
    <brk id="568" max="14" man="1"/>
    <brk id="612" max="14" man="1"/>
    <brk id="64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PlanRAS2017_2019</vt:lpstr>
      <vt:lpstr>PlanRAS2017_2019!Ispis_naslova</vt:lpstr>
      <vt:lpstr>PlanRAS2017_2019!Podrucje_ispisa</vt:lpstr>
    </vt:vector>
  </TitlesOfParts>
  <Company>Tamara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Čače</dc:creator>
  <cp:lastModifiedBy>Gordana</cp:lastModifiedBy>
  <cp:lastPrinted>2017-01-16T15:20:06Z</cp:lastPrinted>
  <dcterms:created xsi:type="dcterms:W3CDTF">2003-10-30T18:50:49Z</dcterms:created>
  <dcterms:modified xsi:type="dcterms:W3CDTF">2017-01-17T07:14:23Z</dcterms:modified>
</cp:coreProperties>
</file>